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Geschenke" sheetId="2" state="visible" r:id="rId2"/>
    <sheet xmlns:r="http://schemas.openxmlformats.org/officeDocument/2006/relationships" name="Einstellung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DD.MM.YYYY"/>
    <numFmt numFmtId="167" formatCode="MM/YYYY"/>
  </numFmts>
  <fonts count="7">
    <font>
      <name val="Calibri"/>
      <family val="2"/>
      <color theme="1"/>
      <sz val="11"/>
      <scheme val="minor"/>
    </font>
    <font>
      <b val="1"/>
      <color rgb="001F3A6E"/>
      <sz val="16"/>
    </font>
    <font>
      <b val="1"/>
      <sz val="12"/>
    </font>
    <font>
      <color rgb="001155CC"/>
      <u val="single"/>
    </font>
    <font>
      <b val="1"/>
    </font>
    <font>
      <b val="1"/>
      <color rgb="00FFFFFF"/>
    </font>
    <font>
      <i val="1"/>
      <color rgb="007A7A7A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F3A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center" wrapText="1"/>
    </xf>
    <xf numFmtId="166" fontId="6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167" fontId="0" fillId="2" borderId="0" pivotButton="0" quotePrefix="0" xfId="0"/>
    <xf numFmtId="164" fontId="0" fillId="2" borderId="0" pivotButton="0" quotePrefix="0" xfId="0"/>
    <xf numFmtId="0" fontId="0" fillId="2" borderId="0" pivotButton="0" quotePrefix="0" xfId="0"/>
    <xf numFmtId="166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1" fontId="0" fillId="2" borderId="0" pivotButton="0" quotePrefix="0" xfId="0"/>
    <xf numFmtId="165" fontId="0" fillId="2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raemienwerk.de/weihnachtsgeschenke-mitarbeiter?utm_source=vorlage&amp;utm_medium=download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Mitarbeitergeschenke 2026 dokumentieren</t>
        </is>
      </c>
    </row>
    <row r="2">
      <c r="A2" s="2" t="inlineStr">
        <is>
          <t>Kostenlose Vorlage von Prämienwerk (praemienwerk.de). Frei nutzbar und veränderbar.</t>
        </is>
      </c>
    </row>
    <row r="3">
      <c r="A3" s="2" t="inlineStr"/>
    </row>
    <row r="4">
      <c r="A4" s="3" t="inlineStr">
        <is>
          <t>So nutzen Sie die Vorlage</t>
        </is>
      </c>
    </row>
    <row r="5">
      <c r="A5" s="2" t="inlineStr">
        <is>
          <t>1. Tragen Sie im Blatt „Geschenke“ jede Zuwendung in eine Zeile ein: Datum, Person, Anlass, Wert und den Steuerweg.</t>
        </is>
      </c>
    </row>
    <row r="6">
      <c r="A6" s="2" t="inlineStr">
        <is>
          <t>2. Die grauen Spalten rechnen selbst. Rot markierte Zeilen sollten Sie mit Ihrer Lohnabrechnung prüfen.</t>
        </is>
      </c>
    </row>
    <row r="7">
      <c r="A7" s="2" t="inlineStr">
        <is>
          <t>3. Im Blatt „Einstellungen“ passen Sie den Kirchensteuersatz Ihres Bundeslandes an.</t>
        </is>
      </c>
    </row>
    <row r="8">
      <c r="A8" s="2" t="inlineStr">
        <is>
          <t>4. Die drei Beispielzeilen (grau, kursiv) können Sie löschen.</t>
        </is>
      </c>
    </row>
    <row r="9">
      <c r="A9" s="2" t="inlineStr"/>
    </row>
    <row r="10">
      <c r="A10" s="3" t="inlineStr">
        <is>
          <t>Die Regeln in Kürze (Stand 2026)</t>
        </is>
      </c>
    </row>
    <row r="11">
      <c r="A11" s="2" t="inlineStr">
        <is>
          <t>50-€-Sachbezug: Sachbezüge bis 50 € je Person und Monat sind steuer- und beitragsfrei. Das ist eine Freigrenze: Ab 50,01 € im Monat ist der ganze Betrag steuerpflichtig. Alle Sachbezüge des Monats zählen zusammen. Kein Bargeld.</t>
        </is>
      </c>
    </row>
    <row r="12">
      <c r="A12" s="2" t="inlineStr">
        <is>
          <t>60-€-Aufmerksamkeit: Sachgeschenke bis 60 € zu einem persönlichen Anlass (Geburtstag, Hochzeit, Geburt, Jubiläum) sind frei. Weihnachten ist kein persönlicher Anlass.</t>
        </is>
      </c>
    </row>
    <row r="13">
      <c r="A13" s="2" t="inlineStr">
        <is>
          <t>Betriebsveranstaltung: Bis 110 € je Person und Feier, höchstens zwei Feiern im Jahr. Geschenke, die auf der Feier überreicht werden, zählen mit. Freibetrag: nur der Überhang ist steuerpflichtig (pauschal 25 % möglich).</t>
        </is>
      </c>
    </row>
    <row r="14">
      <c r="A14" s="2" t="inlineStr">
        <is>
          <t>§ 37b EStG: Das Unternehmen übernimmt 30 % Pauschalsteuer plus Solidaritätszuschlag und Kirchensteuer. Höchstens 10.000 € je Person und Jahr. Die Wahl gilt einheitlich für alle Sachzuwendungen des Jahres. Bei eigenen Mitarbeitenden fallen Sozialversicherungsbeiträge an.</t>
        </is>
      </c>
    </row>
    <row r="15">
      <c r="A15" s="2" t="inlineStr"/>
    </row>
    <row r="16">
      <c r="A16" s="3" t="inlineStr">
        <is>
          <t>Wichtig</t>
        </is>
      </c>
    </row>
    <row r="17">
      <c r="A17" s="2" t="inlineStr">
        <is>
          <t>Diese Vorlage ist eine Arbeitshilfe und keine Steuerberatung. Klären Sie Einzelfälle mit Ihrer Steuerberatung oder Lohnabrechnung.</t>
        </is>
      </c>
    </row>
    <row r="18">
      <c r="A18" s="2" t="inlineStr"/>
    </row>
    <row r="19">
      <c r="A19" s="3" t="inlineStr">
        <is>
          <t>Keine Lust auf Tabellen?</t>
        </is>
      </c>
    </row>
    <row r="20">
      <c r="A20" s="2" t="inlineStr">
        <is>
          <t>Prämienwerk betreibt Ihr Prämien- oder Weihnachtsprogramm komplett: Ihr Team sucht sich die Geschenke selbst in einem Shop in Ihrem Branding aus, wir versenden, und der Export für die Lohnabrechnung entsteht automatisch.</t>
        </is>
      </c>
    </row>
    <row r="21">
      <c r="A21" s="4" t="inlineStr">
        <is>
          <t>https://praemienwerk.de/weihnachtsgeschenke-mitarbeiter?utm_source=vorlage&amp;utm_medium=download</t>
        </is>
      </c>
    </row>
  </sheetData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5" customWidth="1" min="3" max="3"/>
    <col width="18" customWidth="1" min="4" max="4"/>
    <col width="30" customWidth="1" min="5" max="5"/>
    <col width="14" customWidth="1" min="6" max="6"/>
    <col width="28" customWidth="1" min="7" max="7"/>
    <col width="10" customWidth="1" min="8" max="8"/>
    <col width="16" customWidth="1" min="9" max="9"/>
    <col width="16" customWidth="1" min="10" max="10"/>
    <col width="16" customWidth="1" min="11" max="11"/>
    <col width="44" customWidth="1" min="12" max="12"/>
    <col width="30" customWidth="1" min="13" max="13"/>
  </cols>
  <sheetData>
    <row r="1" ht="36" customHeight="1">
      <c r="A1" s="5" t="inlineStr">
        <is>
          <t>Datum</t>
        </is>
      </c>
      <c r="B1" s="5" t="inlineStr">
        <is>
          <t>Name</t>
        </is>
      </c>
      <c r="C1" s="5" t="inlineStr">
        <is>
          <t>Personalnummer</t>
        </is>
      </c>
      <c r="D1" s="5" t="inlineStr">
        <is>
          <t>Anlass</t>
        </is>
      </c>
      <c r="E1" s="5" t="inlineStr">
        <is>
          <t>Geschenk (Bezeichnung)</t>
        </is>
      </c>
      <c r="F1" s="5" t="inlineStr">
        <is>
          <t>Wert brutto inkl. Versand</t>
        </is>
      </c>
      <c r="G1" s="5" t="inlineStr">
        <is>
          <t>Steuerweg</t>
        </is>
      </c>
      <c r="H1" s="5" t="inlineStr">
        <is>
          <t>Monat</t>
        </is>
      </c>
      <c r="I1" s="5" t="inlineStr">
        <is>
          <t>Sachbezüge der Person im Monat</t>
        </is>
      </c>
      <c r="J1" s="5" t="inlineStr">
        <is>
          <t>§ 37b der Person im Jahr</t>
        </is>
      </c>
      <c r="K1" s="5" t="inlineStr">
        <is>
          <t>Pauschalsteuer inkl. Soli und KiSt</t>
        </is>
      </c>
      <c r="L1" s="5" t="inlineStr">
        <is>
          <t>Prüfung</t>
        </is>
      </c>
      <c r="M1" s="5" t="inlineStr">
        <is>
          <t>Bemerkung</t>
        </is>
      </c>
    </row>
    <row r="2">
      <c r="A2" s="6" t="n">
        <v>46366</v>
      </c>
      <c r="B2" s="7" t="inlineStr">
        <is>
          <t>Beispiel: Anna Muster</t>
        </is>
      </c>
      <c r="C2" s="7" t="inlineStr">
        <is>
          <t>1001</t>
        </is>
      </c>
      <c r="D2" s="7" t="inlineStr">
        <is>
          <t>Weihnachten</t>
        </is>
      </c>
      <c r="E2" s="7" t="inlineStr">
        <is>
          <t>Kopfhörer (Beispiel)</t>
        </is>
      </c>
      <c r="F2" s="8" t="n">
        <v>49.9</v>
      </c>
      <c r="G2" s="7" t="inlineStr">
        <is>
          <t>50-€-Sachbezug</t>
        </is>
      </c>
      <c r="H2" s="9">
        <f>IF(A2="","",DATE(YEAR(A2),MONTH(A2),1))</f>
        <v/>
      </c>
      <c r="I2" s="10">
        <f>IF(OR(A2="",B2=""),"",SUMIFS($F$2:$F$501,$B$2:$B$501,B2,$H$2:$H$501,H2,$G$2:$G$501,"50-€-Sachbezug"))</f>
        <v/>
      </c>
      <c r="J2" s="10">
        <f>IF(B2="","",SUMIFS($F$2:$F$501,$B$2:$B$501,B2,$G$2:$G$501,"§ 37b Pauschalsteuer"))</f>
        <v/>
      </c>
      <c r="K2" s="10">
        <f>IF(G2="§ 37b Pauschalsteuer",ROUND(F2*Einstellungen!$B$6*(1+Einstellungen!$B$7+Einstellungen!$B$8),2),"")</f>
        <v/>
      </c>
      <c r="L2" s="11">
        <f>IF(OR(B2="",G2=""),"",IF(AND(G2="50-€-Sachbezug",I2&gt;Einstellungen!$B$3),"50 € im Monat überschritten: ganzer Betrag steuerpflichtig",IF(AND(G2="60-€-Aufmerksamkeit",D2="Weihnachten"),"Weihnachten ist kein persönlicher Anlass",IF(AND(G2="60-€-Aufmerksamkeit",F2&gt;Einstellungen!$B$4),"über 60 €: keine Aufmerksamkeit mehr",IF(AND(G2="§ 37b Pauschalsteuer",J2&gt;Einstellungen!$B$5),"§ 37b: über 10.000 € im Jahr",IF(G2="§ 37b Pauschalsteuer","ok, Sozialversicherung beachten","ok"))))))</f>
        <v/>
      </c>
    </row>
    <row r="3">
      <c r="A3" s="6" t="n">
        <v>46366</v>
      </c>
      <c r="B3" s="7" t="inlineStr">
        <is>
          <t>Beispiel: Ben Beispiel</t>
        </is>
      </c>
      <c r="C3" s="7" t="inlineStr">
        <is>
          <t>1002</t>
        </is>
      </c>
      <c r="D3" s="7" t="inlineStr">
        <is>
          <t>Weihnachten</t>
        </is>
      </c>
      <c r="E3" s="7" t="inlineStr">
        <is>
          <t>Kaffeebereiter (Beispiel)</t>
        </is>
      </c>
      <c r="F3" s="8" t="n">
        <v>79</v>
      </c>
      <c r="G3" s="7" t="inlineStr">
        <is>
          <t>§ 37b Pauschalsteuer</t>
        </is>
      </c>
      <c r="H3" s="9">
        <f>IF(A3="","",DATE(YEAR(A3),MONTH(A3),1))</f>
        <v/>
      </c>
      <c r="I3" s="10">
        <f>IF(OR(A3="",B3=""),"",SUMIFS($F$2:$F$501,$B$2:$B$501,B3,$H$2:$H$501,H3,$G$2:$G$501,"50-€-Sachbezug"))</f>
        <v/>
      </c>
      <c r="J3" s="10">
        <f>IF(B3="","",SUMIFS($F$2:$F$501,$B$2:$B$501,B3,$G$2:$G$501,"§ 37b Pauschalsteuer"))</f>
        <v/>
      </c>
      <c r="K3" s="10">
        <f>IF(G3="§ 37b Pauschalsteuer",ROUND(F3*Einstellungen!$B$6*(1+Einstellungen!$B$7+Einstellungen!$B$8),2),"")</f>
        <v/>
      </c>
      <c r="L3" s="11">
        <f>IF(OR(B3="",G3=""),"",IF(AND(G3="50-€-Sachbezug",I3&gt;Einstellungen!$B$3),"50 € im Monat überschritten: ganzer Betrag steuerpflichtig",IF(AND(G3="60-€-Aufmerksamkeit",D3="Weihnachten"),"Weihnachten ist kein persönlicher Anlass",IF(AND(G3="60-€-Aufmerksamkeit",F3&gt;Einstellungen!$B$4),"über 60 €: keine Aufmerksamkeit mehr",IF(AND(G3="§ 37b Pauschalsteuer",J3&gt;Einstellungen!$B$5),"§ 37b: über 10.000 € im Jahr",IF(G3="§ 37b Pauschalsteuer","ok, Sozialversicherung beachten","ok"))))))</f>
        <v/>
      </c>
    </row>
    <row r="4">
      <c r="A4" s="6" t="n">
        <v>46176</v>
      </c>
      <c r="B4" s="7" t="inlineStr">
        <is>
          <t>Beispiel: Anna Muster</t>
        </is>
      </c>
      <c r="C4" s="7" t="inlineStr">
        <is>
          <t>1001</t>
        </is>
      </c>
      <c r="D4" s="7" t="inlineStr">
        <is>
          <t>Geburtstag</t>
        </is>
      </c>
      <c r="E4" s="7" t="inlineStr">
        <is>
          <t>Blumen und Buch (Beispiel)</t>
        </is>
      </c>
      <c r="F4" s="8" t="n">
        <v>45</v>
      </c>
      <c r="G4" s="7" t="inlineStr">
        <is>
          <t>60-€-Aufmerksamkeit</t>
        </is>
      </c>
      <c r="H4" s="9">
        <f>IF(A4="","",DATE(YEAR(A4),MONTH(A4),1))</f>
        <v/>
      </c>
      <c r="I4" s="10">
        <f>IF(OR(A4="",B4=""),"",SUMIFS($F$2:$F$501,$B$2:$B$501,B4,$H$2:$H$501,H4,$G$2:$G$501,"50-€-Sachbezug"))</f>
        <v/>
      </c>
      <c r="J4" s="10">
        <f>IF(B4="","",SUMIFS($F$2:$F$501,$B$2:$B$501,B4,$G$2:$G$501,"§ 37b Pauschalsteuer"))</f>
        <v/>
      </c>
      <c r="K4" s="10">
        <f>IF(G4="§ 37b Pauschalsteuer",ROUND(F4*Einstellungen!$B$6*(1+Einstellungen!$B$7+Einstellungen!$B$8),2),"")</f>
        <v/>
      </c>
      <c r="L4" s="11">
        <f>IF(OR(B4="",G4=""),"",IF(AND(G4="50-€-Sachbezug",I4&gt;Einstellungen!$B$3),"50 € im Monat überschritten: ganzer Betrag steuerpflichtig",IF(AND(G4="60-€-Aufmerksamkeit",D4="Weihnachten"),"Weihnachten ist kein persönlicher Anlass",IF(AND(G4="60-€-Aufmerksamkeit",F4&gt;Einstellungen!$B$4),"über 60 €: keine Aufmerksamkeit mehr",IF(AND(G4="§ 37b Pauschalsteuer",J4&gt;Einstellungen!$B$5),"§ 37b: über 10.000 € im Jahr",IF(G4="§ 37b Pauschalsteuer","ok, Sozialversicherung beachten","ok"))))))</f>
        <v/>
      </c>
    </row>
    <row r="5">
      <c r="A5" s="12" t="n"/>
      <c r="F5" s="13" t="n"/>
      <c r="H5" s="9">
        <f>IF(A5="","",DATE(YEAR(A5),MONTH(A5),1))</f>
        <v/>
      </c>
      <c r="I5" s="10">
        <f>IF(OR(A5="",B5=""),"",SUMIFS($F$2:$F$501,$B$2:$B$501,B5,$H$2:$H$501,H5,$G$2:$G$501,"50-€-Sachbezug"))</f>
        <v/>
      </c>
      <c r="J5" s="10">
        <f>IF(B5="","",SUMIFS($F$2:$F$501,$B$2:$B$501,B5,$G$2:$G$501,"§ 37b Pauschalsteuer"))</f>
        <v/>
      </c>
      <c r="K5" s="10">
        <f>IF(G5="§ 37b Pauschalsteuer",ROUND(F5*Einstellungen!$B$6*(1+Einstellungen!$B$7+Einstellungen!$B$8),2),"")</f>
        <v/>
      </c>
      <c r="L5" s="11">
        <f>IF(OR(B5="",G5=""),"",IF(AND(G5="50-€-Sachbezug",I5&gt;Einstellungen!$B$3),"50 € im Monat überschritten: ganzer Betrag steuerpflichtig",IF(AND(G5="60-€-Aufmerksamkeit",D5="Weihnachten"),"Weihnachten ist kein persönlicher Anlass",IF(AND(G5="60-€-Aufmerksamkeit",F5&gt;Einstellungen!$B$4),"über 60 €: keine Aufmerksamkeit mehr",IF(AND(G5="§ 37b Pauschalsteuer",J5&gt;Einstellungen!$B$5),"§ 37b: über 10.000 € im Jahr",IF(G5="§ 37b Pauschalsteuer","ok, Sozialversicherung beachten","ok"))))))</f>
        <v/>
      </c>
    </row>
    <row r="6">
      <c r="A6" s="12" t="n"/>
      <c r="F6" s="13" t="n"/>
      <c r="H6" s="9">
        <f>IF(A6="","",DATE(YEAR(A6),MONTH(A6),1))</f>
        <v/>
      </c>
      <c r="I6" s="10">
        <f>IF(OR(A6="",B6=""),"",SUMIFS($F$2:$F$501,$B$2:$B$501,B6,$H$2:$H$501,H6,$G$2:$G$501,"50-€-Sachbezug"))</f>
        <v/>
      </c>
      <c r="J6" s="10">
        <f>IF(B6="","",SUMIFS($F$2:$F$501,$B$2:$B$501,B6,$G$2:$G$501,"§ 37b Pauschalsteuer"))</f>
        <v/>
      </c>
      <c r="K6" s="10">
        <f>IF(G6="§ 37b Pauschalsteuer",ROUND(F6*Einstellungen!$B$6*(1+Einstellungen!$B$7+Einstellungen!$B$8),2),"")</f>
        <v/>
      </c>
      <c r="L6" s="11">
        <f>IF(OR(B6="",G6=""),"",IF(AND(G6="50-€-Sachbezug",I6&gt;Einstellungen!$B$3),"50 € im Monat überschritten: ganzer Betrag steuerpflichtig",IF(AND(G6="60-€-Aufmerksamkeit",D6="Weihnachten"),"Weihnachten ist kein persönlicher Anlass",IF(AND(G6="60-€-Aufmerksamkeit",F6&gt;Einstellungen!$B$4),"über 60 €: keine Aufmerksamkeit mehr",IF(AND(G6="§ 37b Pauschalsteuer",J6&gt;Einstellungen!$B$5),"§ 37b: über 10.000 € im Jahr",IF(G6="§ 37b Pauschalsteuer","ok, Sozialversicherung beachten","ok"))))))</f>
        <v/>
      </c>
    </row>
    <row r="7">
      <c r="A7" s="12" t="n"/>
      <c r="F7" s="13" t="n"/>
      <c r="H7" s="9">
        <f>IF(A7="","",DATE(YEAR(A7),MONTH(A7),1))</f>
        <v/>
      </c>
      <c r="I7" s="10">
        <f>IF(OR(A7="",B7=""),"",SUMIFS($F$2:$F$501,$B$2:$B$501,B7,$H$2:$H$501,H7,$G$2:$G$501,"50-€-Sachbezug"))</f>
        <v/>
      </c>
      <c r="J7" s="10">
        <f>IF(B7="","",SUMIFS($F$2:$F$501,$B$2:$B$501,B7,$G$2:$G$501,"§ 37b Pauschalsteuer"))</f>
        <v/>
      </c>
      <c r="K7" s="10">
        <f>IF(G7="§ 37b Pauschalsteuer",ROUND(F7*Einstellungen!$B$6*(1+Einstellungen!$B$7+Einstellungen!$B$8),2),"")</f>
        <v/>
      </c>
      <c r="L7" s="11">
        <f>IF(OR(B7="",G7=""),"",IF(AND(G7="50-€-Sachbezug",I7&gt;Einstellungen!$B$3),"50 € im Monat überschritten: ganzer Betrag steuerpflichtig",IF(AND(G7="60-€-Aufmerksamkeit",D7="Weihnachten"),"Weihnachten ist kein persönlicher Anlass",IF(AND(G7="60-€-Aufmerksamkeit",F7&gt;Einstellungen!$B$4),"über 60 €: keine Aufmerksamkeit mehr",IF(AND(G7="§ 37b Pauschalsteuer",J7&gt;Einstellungen!$B$5),"§ 37b: über 10.000 € im Jahr",IF(G7="§ 37b Pauschalsteuer","ok, Sozialversicherung beachten","ok"))))))</f>
        <v/>
      </c>
    </row>
    <row r="8">
      <c r="A8" s="12" t="n"/>
      <c r="F8" s="13" t="n"/>
      <c r="H8" s="9">
        <f>IF(A8="","",DATE(YEAR(A8),MONTH(A8),1))</f>
        <v/>
      </c>
      <c r="I8" s="10">
        <f>IF(OR(A8="",B8=""),"",SUMIFS($F$2:$F$501,$B$2:$B$501,B8,$H$2:$H$501,H8,$G$2:$G$501,"50-€-Sachbezug"))</f>
        <v/>
      </c>
      <c r="J8" s="10">
        <f>IF(B8="","",SUMIFS($F$2:$F$501,$B$2:$B$501,B8,$G$2:$G$501,"§ 37b Pauschalsteuer"))</f>
        <v/>
      </c>
      <c r="K8" s="10">
        <f>IF(G8="§ 37b Pauschalsteuer",ROUND(F8*Einstellungen!$B$6*(1+Einstellungen!$B$7+Einstellungen!$B$8),2),"")</f>
        <v/>
      </c>
      <c r="L8" s="11">
        <f>IF(OR(B8="",G8=""),"",IF(AND(G8="50-€-Sachbezug",I8&gt;Einstellungen!$B$3),"50 € im Monat überschritten: ganzer Betrag steuerpflichtig",IF(AND(G8="60-€-Aufmerksamkeit",D8="Weihnachten"),"Weihnachten ist kein persönlicher Anlass",IF(AND(G8="60-€-Aufmerksamkeit",F8&gt;Einstellungen!$B$4),"über 60 €: keine Aufmerksamkeit mehr",IF(AND(G8="§ 37b Pauschalsteuer",J8&gt;Einstellungen!$B$5),"§ 37b: über 10.000 € im Jahr",IF(G8="§ 37b Pauschalsteuer","ok, Sozialversicherung beachten","ok"))))))</f>
        <v/>
      </c>
    </row>
    <row r="9">
      <c r="A9" s="12" t="n"/>
      <c r="F9" s="13" t="n"/>
      <c r="H9" s="9">
        <f>IF(A9="","",DATE(YEAR(A9),MONTH(A9),1))</f>
        <v/>
      </c>
      <c r="I9" s="10">
        <f>IF(OR(A9="",B9=""),"",SUMIFS($F$2:$F$501,$B$2:$B$501,B9,$H$2:$H$501,H9,$G$2:$G$501,"50-€-Sachbezug"))</f>
        <v/>
      </c>
      <c r="J9" s="10">
        <f>IF(B9="","",SUMIFS($F$2:$F$501,$B$2:$B$501,B9,$G$2:$G$501,"§ 37b Pauschalsteuer"))</f>
        <v/>
      </c>
      <c r="K9" s="10">
        <f>IF(G9="§ 37b Pauschalsteuer",ROUND(F9*Einstellungen!$B$6*(1+Einstellungen!$B$7+Einstellungen!$B$8),2),"")</f>
        <v/>
      </c>
      <c r="L9" s="11">
        <f>IF(OR(B9="",G9=""),"",IF(AND(G9="50-€-Sachbezug",I9&gt;Einstellungen!$B$3),"50 € im Monat überschritten: ganzer Betrag steuerpflichtig",IF(AND(G9="60-€-Aufmerksamkeit",D9="Weihnachten"),"Weihnachten ist kein persönlicher Anlass",IF(AND(G9="60-€-Aufmerksamkeit",F9&gt;Einstellungen!$B$4),"über 60 €: keine Aufmerksamkeit mehr",IF(AND(G9="§ 37b Pauschalsteuer",J9&gt;Einstellungen!$B$5),"§ 37b: über 10.000 € im Jahr",IF(G9="§ 37b Pauschalsteuer","ok, Sozialversicherung beachten","ok"))))))</f>
        <v/>
      </c>
    </row>
    <row r="10">
      <c r="A10" s="12" t="n"/>
      <c r="F10" s="13" t="n"/>
      <c r="H10" s="9">
        <f>IF(A10="","",DATE(YEAR(A10),MONTH(A10),1))</f>
        <v/>
      </c>
      <c r="I10" s="10">
        <f>IF(OR(A10="",B10=""),"",SUMIFS($F$2:$F$501,$B$2:$B$501,B10,$H$2:$H$501,H10,$G$2:$G$501,"50-€-Sachbezug"))</f>
        <v/>
      </c>
      <c r="J10" s="10">
        <f>IF(B10="","",SUMIFS($F$2:$F$501,$B$2:$B$501,B10,$G$2:$G$501,"§ 37b Pauschalsteuer"))</f>
        <v/>
      </c>
      <c r="K10" s="10">
        <f>IF(G10="§ 37b Pauschalsteuer",ROUND(F10*Einstellungen!$B$6*(1+Einstellungen!$B$7+Einstellungen!$B$8),2),"")</f>
        <v/>
      </c>
      <c r="L10" s="11">
        <f>IF(OR(B10="",G10=""),"",IF(AND(G10="50-€-Sachbezug",I10&gt;Einstellungen!$B$3),"50 € im Monat überschritten: ganzer Betrag steuerpflichtig",IF(AND(G10="60-€-Aufmerksamkeit",D10="Weihnachten"),"Weihnachten ist kein persönlicher Anlass",IF(AND(G10="60-€-Aufmerksamkeit",F10&gt;Einstellungen!$B$4),"über 60 €: keine Aufmerksamkeit mehr",IF(AND(G10="§ 37b Pauschalsteuer",J10&gt;Einstellungen!$B$5),"§ 37b: über 10.000 € im Jahr",IF(G10="§ 37b Pauschalsteuer","ok, Sozialversicherung beachten","ok"))))))</f>
        <v/>
      </c>
    </row>
    <row r="11">
      <c r="A11" s="12" t="n"/>
      <c r="F11" s="13" t="n"/>
      <c r="H11" s="9">
        <f>IF(A11="","",DATE(YEAR(A11),MONTH(A11),1))</f>
        <v/>
      </c>
      <c r="I11" s="10">
        <f>IF(OR(A11="",B11=""),"",SUMIFS($F$2:$F$501,$B$2:$B$501,B11,$H$2:$H$501,H11,$G$2:$G$501,"50-€-Sachbezug"))</f>
        <v/>
      </c>
      <c r="J11" s="10">
        <f>IF(B11="","",SUMIFS($F$2:$F$501,$B$2:$B$501,B11,$G$2:$G$501,"§ 37b Pauschalsteuer"))</f>
        <v/>
      </c>
      <c r="K11" s="10">
        <f>IF(G11="§ 37b Pauschalsteuer",ROUND(F11*Einstellungen!$B$6*(1+Einstellungen!$B$7+Einstellungen!$B$8),2),"")</f>
        <v/>
      </c>
      <c r="L11" s="11">
        <f>IF(OR(B11="",G11=""),"",IF(AND(G11="50-€-Sachbezug",I11&gt;Einstellungen!$B$3),"50 € im Monat überschritten: ganzer Betrag steuerpflichtig",IF(AND(G11="60-€-Aufmerksamkeit",D11="Weihnachten"),"Weihnachten ist kein persönlicher Anlass",IF(AND(G11="60-€-Aufmerksamkeit",F11&gt;Einstellungen!$B$4),"über 60 €: keine Aufmerksamkeit mehr",IF(AND(G11="§ 37b Pauschalsteuer",J11&gt;Einstellungen!$B$5),"§ 37b: über 10.000 € im Jahr",IF(G11="§ 37b Pauschalsteuer","ok, Sozialversicherung beachten","ok"))))))</f>
        <v/>
      </c>
    </row>
    <row r="12">
      <c r="A12" s="12" t="n"/>
      <c r="F12" s="13" t="n"/>
      <c r="H12" s="9">
        <f>IF(A12="","",DATE(YEAR(A12),MONTH(A12),1))</f>
        <v/>
      </c>
      <c r="I12" s="10">
        <f>IF(OR(A12="",B12=""),"",SUMIFS($F$2:$F$501,$B$2:$B$501,B12,$H$2:$H$501,H12,$G$2:$G$501,"50-€-Sachbezug"))</f>
        <v/>
      </c>
      <c r="J12" s="10">
        <f>IF(B12="","",SUMIFS($F$2:$F$501,$B$2:$B$501,B12,$G$2:$G$501,"§ 37b Pauschalsteuer"))</f>
        <v/>
      </c>
      <c r="K12" s="10">
        <f>IF(G12="§ 37b Pauschalsteuer",ROUND(F12*Einstellungen!$B$6*(1+Einstellungen!$B$7+Einstellungen!$B$8),2),"")</f>
        <v/>
      </c>
      <c r="L12" s="11">
        <f>IF(OR(B12="",G12=""),"",IF(AND(G12="50-€-Sachbezug",I12&gt;Einstellungen!$B$3),"50 € im Monat überschritten: ganzer Betrag steuerpflichtig",IF(AND(G12="60-€-Aufmerksamkeit",D12="Weihnachten"),"Weihnachten ist kein persönlicher Anlass",IF(AND(G12="60-€-Aufmerksamkeit",F12&gt;Einstellungen!$B$4),"über 60 €: keine Aufmerksamkeit mehr",IF(AND(G12="§ 37b Pauschalsteuer",J12&gt;Einstellungen!$B$5),"§ 37b: über 10.000 € im Jahr",IF(G12="§ 37b Pauschalsteuer","ok, Sozialversicherung beachten","ok"))))))</f>
        <v/>
      </c>
    </row>
    <row r="13">
      <c r="A13" s="12" t="n"/>
      <c r="F13" s="13" t="n"/>
      <c r="H13" s="9">
        <f>IF(A13="","",DATE(YEAR(A13),MONTH(A13),1))</f>
        <v/>
      </c>
      <c r="I13" s="10">
        <f>IF(OR(A13="",B13=""),"",SUMIFS($F$2:$F$501,$B$2:$B$501,B13,$H$2:$H$501,H13,$G$2:$G$501,"50-€-Sachbezug"))</f>
        <v/>
      </c>
      <c r="J13" s="10">
        <f>IF(B13="","",SUMIFS($F$2:$F$501,$B$2:$B$501,B13,$G$2:$G$501,"§ 37b Pauschalsteuer"))</f>
        <v/>
      </c>
      <c r="K13" s="10">
        <f>IF(G13="§ 37b Pauschalsteuer",ROUND(F13*Einstellungen!$B$6*(1+Einstellungen!$B$7+Einstellungen!$B$8),2),"")</f>
        <v/>
      </c>
      <c r="L13" s="11">
        <f>IF(OR(B13="",G13=""),"",IF(AND(G13="50-€-Sachbezug",I13&gt;Einstellungen!$B$3),"50 € im Monat überschritten: ganzer Betrag steuerpflichtig",IF(AND(G13="60-€-Aufmerksamkeit",D13="Weihnachten"),"Weihnachten ist kein persönlicher Anlass",IF(AND(G13="60-€-Aufmerksamkeit",F13&gt;Einstellungen!$B$4),"über 60 €: keine Aufmerksamkeit mehr",IF(AND(G13="§ 37b Pauschalsteuer",J13&gt;Einstellungen!$B$5),"§ 37b: über 10.000 € im Jahr",IF(G13="§ 37b Pauschalsteuer","ok, Sozialversicherung beachten","ok"))))))</f>
        <v/>
      </c>
    </row>
    <row r="14">
      <c r="A14" s="12" t="n"/>
      <c r="F14" s="13" t="n"/>
      <c r="H14" s="9">
        <f>IF(A14="","",DATE(YEAR(A14),MONTH(A14),1))</f>
        <v/>
      </c>
      <c r="I14" s="10">
        <f>IF(OR(A14="",B14=""),"",SUMIFS($F$2:$F$501,$B$2:$B$501,B14,$H$2:$H$501,H14,$G$2:$G$501,"50-€-Sachbezug"))</f>
        <v/>
      </c>
      <c r="J14" s="10">
        <f>IF(B14="","",SUMIFS($F$2:$F$501,$B$2:$B$501,B14,$G$2:$G$501,"§ 37b Pauschalsteuer"))</f>
        <v/>
      </c>
      <c r="K14" s="10">
        <f>IF(G14="§ 37b Pauschalsteuer",ROUND(F14*Einstellungen!$B$6*(1+Einstellungen!$B$7+Einstellungen!$B$8),2),"")</f>
        <v/>
      </c>
      <c r="L14" s="11">
        <f>IF(OR(B14="",G14=""),"",IF(AND(G14="50-€-Sachbezug",I14&gt;Einstellungen!$B$3),"50 € im Monat überschritten: ganzer Betrag steuerpflichtig",IF(AND(G14="60-€-Aufmerksamkeit",D14="Weihnachten"),"Weihnachten ist kein persönlicher Anlass",IF(AND(G14="60-€-Aufmerksamkeit",F14&gt;Einstellungen!$B$4),"über 60 €: keine Aufmerksamkeit mehr",IF(AND(G14="§ 37b Pauschalsteuer",J14&gt;Einstellungen!$B$5),"§ 37b: über 10.000 € im Jahr",IF(G14="§ 37b Pauschalsteuer","ok, Sozialversicherung beachten","ok"))))))</f>
        <v/>
      </c>
    </row>
    <row r="15">
      <c r="A15" s="12" t="n"/>
      <c r="F15" s="13" t="n"/>
      <c r="H15" s="9">
        <f>IF(A15="","",DATE(YEAR(A15),MONTH(A15),1))</f>
        <v/>
      </c>
      <c r="I15" s="10">
        <f>IF(OR(A15="",B15=""),"",SUMIFS($F$2:$F$501,$B$2:$B$501,B15,$H$2:$H$501,H15,$G$2:$G$501,"50-€-Sachbezug"))</f>
        <v/>
      </c>
      <c r="J15" s="10">
        <f>IF(B15="","",SUMIFS($F$2:$F$501,$B$2:$B$501,B15,$G$2:$G$501,"§ 37b Pauschalsteuer"))</f>
        <v/>
      </c>
      <c r="K15" s="10">
        <f>IF(G15="§ 37b Pauschalsteuer",ROUND(F15*Einstellungen!$B$6*(1+Einstellungen!$B$7+Einstellungen!$B$8),2),"")</f>
        <v/>
      </c>
      <c r="L15" s="11">
        <f>IF(OR(B15="",G15=""),"",IF(AND(G15="50-€-Sachbezug",I15&gt;Einstellungen!$B$3),"50 € im Monat überschritten: ganzer Betrag steuerpflichtig",IF(AND(G15="60-€-Aufmerksamkeit",D15="Weihnachten"),"Weihnachten ist kein persönlicher Anlass",IF(AND(G15="60-€-Aufmerksamkeit",F15&gt;Einstellungen!$B$4),"über 60 €: keine Aufmerksamkeit mehr",IF(AND(G15="§ 37b Pauschalsteuer",J15&gt;Einstellungen!$B$5),"§ 37b: über 10.000 € im Jahr",IF(G15="§ 37b Pauschalsteuer","ok, Sozialversicherung beachten","ok"))))))</f>
        <v/>
      </c>
    </row>
    <row r="16">
      <c r="A16" s="12" t="n"/>
      <c r="F16" s="13" t="n"/>
      <c r="H16" s="9">
        <f>IF(A16="","",DATE(YEAR(A16),MONTH(A16),1))</f>
        <v/>
      </c>
      <c r="I16" s="10">
        <f>IF(OR(A16="",B16=""),"",SUMIFS($F$2:$F$501,$B$2:$B$501,B16,$H$2:$H$501,H16,$G$2:$G$501,"50-€-Sachbezug"))</f>
        <v/>
      </c>
      <c r="J16" s="10">
        <f>IF(B16="","",SUMIFS($F$2:$F$501,$B$2:$B$501,B16,$G$2:$G$501,"§ 37b Pauschalsteuer"))</f>
        <v/>
      </c>
      <c r="K16" s="10">
        <f>IF(G16="§ 37b Pauschalsteuer",ROUND(F16*Einstellungen!$B$6*(1+Einstellungen!$B$7+Einstellungen!$B$8),2),"")</f>
        <v/>
      </c>
      <c r="L16" s="11">
        <f>IF(OR(B16="",G16=""),"",IF(AND(G16="50-€-Sachbezug",I16&gt;Einstellungen!$B$3),"50 € im Monat überschritten: ganzer Betrag steuerpflichtig",IF(AND(G16="60-€-Aufmerksamkeit",D16="Weihnachten"),"Weihnachten ist kein persönlicher Anlass",IF(AND(G16="60-€-Aufmerksamkeit",F16&gt;Einstellungen!$B$4),"über 60 €: keine Aufmerksamkeit mehr",IF(AND(G16="§ 37b Pauschalsteuer",J16&gt;Einstellungen!$B$5),"§ 37b: über 10.000 € im Jahr",IF(G16="§ 37b Pauschalsteuer","ok, Sozialversicherung beachten","ok"))))))</f>
        <v/>
      </c>
    </row>
    <row r="17">
      <c r="A17" s="12" t="n"/>
      <c r="F17" s="13" t="n"/>
      <c r="H17" s="9">
        <f>IF(A17="","",DATE(YEAR(A17),MONTH(A17),1))</f>
        <v/>
      </c>
      <c r="I17" s="10">
        <f>IF(OR(A17="",B17=""),"",SUMIFS($F$2:$F$501,$B$2:$B$501,B17,$H$2:$H$501,H17,$G$2:$G$501,"50-€-Sachbezug"))</f>
        <v/>
      </c>
      <c r="J17" s="10">
        <f>IF(B17="","",SUMIFS($F$2:$F$501,$B$2:$B$501,B17,$G$2:$G$501,"§ 37b Pauschalsteuer"))</f>
        <v/>
      </c>
      <c r="K17" s="10">
        <f>IF(G17="§ 37b Pauschalsteuer",ROUND(F17*Einstellungen!$B$6*(1+Einstellungen!$B$7+Einstellungen!$B$8),2),"")</f>
        <v/>
      </c>
      <c r="L17" s="11">
        <f>IF(OR(B17="",G17=""),"",IF(AND(G17="50-€-Sachbezug",I17&gt;Einstellungen!$B$3),"50 € im Monat überschritten: ganzer Betrag steuerpflichtig",IF(AND(G17="60-€-Aufmerksamkeit",D17="Weihnachten"),"Weihnachten ist kein persönlicher Anlass",IF(AND(G17="60-€-Aufmerksamkeit",F17&gt;Einstellungen!$B$4),"über 60 €: keine Aufmerksamkeit mehr",IF(AND(G17="§ 37b Pauschalsteuer",J17&gt;Einstellungen!$B$5),"§ 37b: über 10.000 € im Jahr",IF(G17="§ 37b Pauschalsteuer","ok, Sozialversicherung beachten","ok"))))))</f>
        <v/>
      </c>
    </row>
    <row r="18">
      <c r="A18" s="12" t="n"/>
      <c r="F18" s="13" t="n"/>
      <c r="H18" s="9">
        <f>IF(A18="","",DATE(YEAR(A18),MONTH(A18),1))</f>
        <v/>
      </c>
      <c r="I18" s="10">
        <f>IF(OR(A18="",B18=""),"",SUMIFS($F$2:$F$501,$B$2:$B$501,B18,$H$2:$H$501,H18,$G$2:$G$501,"50-€-Sachbezug"))</f>
        <v/>
      </c>
      <c r="J18" s="10">
        <f>IF(B18="","",SUMIFS($F$2:$F$501,$B$2:$B$501,B18,$G$2:$G$501,"§ 37b Pauschalsteuer"))</f>
        <v/>
      </c>
      <c r="K18" s="10">
        <f>IF(G18="§ 37b Pauschalsteuer",ROUND(F18*Einstellungen!$B$6*(1+Einstellungen!$B$7+Einstellungen!$B$8),2),"")</f>
        <v/>
      </c>
      <c r="L18" s="11">
        <f>IF(OR(B18="",G18=""),"",IF(AND(G18="50-€-Sachbezug",I18&gt;Einstellungen!$B$3),"50 € im Monat überschritten: ganzer Betrag steuerpflichtig",IF(AND(G18="60-€-Aufmerksamkeit",D18="Weihnachten"),"Weihnachten ist kein persönlicher Anlass",IF(AND(G18="60-€-Aufmerksamkeit",F18&gt;Einstellungen!$B$4),"über 60 €: keine Aufmerksamkeit mehr",IF(AND(G18="§ 37b Pauschalsteuer",J18&gt;Einstellungen!$B$5),"§ 37b: über 10.000 € im Jahr",IF(G18="§ 37b Pauschalsteuer","ok, Sozialversicherung beachten","ok"))))))</f>
        <v/>
      </c>
    </row>
    <row r="19">
      <c r="A19" s="12" t="n"/>
      <c r="F19" s="13" t="n"/>
      <c r="H19" s="9">
        <f>IF(A19="","",DATE(YEAR(A19),MONTH(A19),1))</f>
        <v/>
      </c>
      <c r="I19" s="10">
        <f>IF(OR(A19="",B19=""),"",SUMIFS($F$2:$F$501,$B$2:$B$501,B19,$H$2:$H$501,H19,$G$2:$G$501,"50-€-Sachbezug"))</f>
        <v/>
      </c>
      <c r="J19" s="10">
        <f>IF(B19="","",SUMIFS($F$2:$F$501,$B$2:$B$501,B19,$G$2:$G$501,"§ 37b Pauschalsteuer"))</f>
        <v/>
      </c>
      <c r="K19" s="10">
        <f>IF(G19="§ 37b Pauschalsteuer",ROUND(F19*Einstellungen!$B$6*(1+Einstellungen!$B$7+Einstellungen!$B$8),2),"")</f>
        <v/>
      </c>
      <c r="L19" s="11">
        <f>IF(OR(B19="",G19=""),"",IF(AND(G19="50-€-Sachbezug",I19&gt;Einstellungen!$B$3),"50 € im Monat überschritten: ganzer Betrag steuerpflichtig",IF(AND(G19="60-€-Aufmerksamkeit",D19="Weihnachten"),"Weihnachten ist kein persönlicher Anlass",IF(AND(G19="60-€-Aufmerksamkeit",F19&gt;Einstellungen!$B$4),"über 60 €: keine Aufmerksamkeit mehr",IF(AND(G19="§ 37b Pauschalsteuer",J19&gt;Einstellungen!$B$5),"§ 37b: über 10.000 € im Jahr",IF(G19="§ 37b Pauschalsteuer","ok, Sozialversicherung beachten","ok"))))))</f>
        <v/>
      </c>
    </row>
    <row r="20">
      <c r="A20" s="12" t="n"/>
      <c r="F20" s="13" t="n"/>
      <c r="H20" s="9">
        <f>IF(A20="","",DATE(YEAR(A20),MONTH(A20),1))</f>
        <v/>
      </c>
      <c r="I20" s="10">
        <f>IF(OR(A20="",B20=""),"",SUMIFS($F$2:$F$501,$B$2:$B$501,B20,$H$2:$H$501,H20,$G$2:$G$501,"50-€-Sachbezug"))</f>
        <v/>
      </c>
      <c r="J20" s="10">
        <f>IF(B20="","",SUMIFS($F$2:$F$501,$B$2:$B$501,B20,$G$2:$G$501,"§ 37b Pauschalsteuer"))</f>
        <v/>
      </c>
      <c r="K20" s="10">
        <f>IF(G20="§ 37b Pauschalsteuer",ROUND(F20*Einstellungen!$B$6*(1+Einstellungen!$B$7+Einstellungen!$B$8),2),"")</f>
        <v/>
      </c>
      <c r="L20" s="11">
        <f>IF(OR(B20="",G20=""),"",IF(AND(G20="50-€-Sachbezug",I20&gt;Einstellungen!$B$3),"50 € im Monat überschritten: ganzer Betrag steuerpflichtig",IF(AND(G20="60-€-Aufmerksamkeit",D20="Weihnachten"),"Weihnachten ist kein persönlicher Anlass",IF(AND(G20="60-€-Aufmerksamkeit",F20&gt;Einstellungen!$B$4),"über 60 €: keine Aufmerksamkeit mehr",IF(AND(G20="§ 37b Pauschalsteuer",J20&gt;Einstellungen!$B$5),"§ 37b: über 10.000 € im Jahr",IF(G20="§ 37b Pauschalsteuer","ok, Sozialversicherung beachten","ok"))))))</f>
        <v/>
      </c>
    </row>
    <row r="21">
      <c r="A21" s="12" t="n"/>
      <c r="F21" s="13" t="n"/>
      <c r="H21" s="9">
        <f>IF(A21="","",DATE(YEAR(A21),MONTH(A21),1))</f>
        <v/>
      </c>
      <c r="I21" s="10">
        <f>IF(OR(A21="",B21=""),"",SUMIFS($F$2:$F$501,$B$2:$B$501,B21,$H$2:$H$501,H21,$G$2:$G$501,"50-€-Sachbezug"))</f>
        <v/>
      </c>
      <c r="J21" s="10">
        <f>IF(B21="","",SUMIFS($F$2:$F$501,$B$2:$B$501,B21,$G$2:$G$501,"§ 37b Pauschalsteuer"))</f>
        <v/>
      </c>
      <c r="K21" s="10">
        <f>IF(G21="§ 37b Pauschalsteuer",ROUND(F21*Einstellungen!$B$6*(1+Einstellungen!$B$7+Einstellungen!$B$8),2),"")</f>
        <v/>
      </c>
      <c r="L21" s="11">
        <f>IF(OR(B21="",G21=""),"",IF(AND(G21="50-€-Sachbezug",I21&gt;Einstellungen!$B$3),"50 € im Monat überschritten: ganzer Betrag steuerpflichtig",IF(AND(G21="60-€-Aufmerksamkeit",D21="Weihnachten"),"Weihnachten ist kein persönlicher Anlass",IF(AND(G21="60-€-Aufmerksamkeit",F21&gt;Einstellungen!$B$4),"über 60 €: keine Aufmerksamkeit mehr",IF(AND(G21="§ 37b Pauschalsteuer",J21&gt;Einstellungen!$B$5),"§ 37b: über 10.000 € im Jahr",IF(G21="§ 37b Pauschalsteuer","ok, Sozialversicherung beachten","ok"))))))</f>
        <v/>
      </c>
    </row>
    <row r="22">
      <c r="A22" s="12" t="n"/>
      <c r="F22" s="13" t="n"/>
      <c r="H22" s="9">
        <f>IF(A22="","",DATE(YEAR(A22),MONTH(A22),1))</f>
        <v/>
      </c>
      <c r="I22" s="10">
        <f>IF(OR(A22="",B22=""),"",SUMIFS($F$2:$F$501,$B$2:$B$501,B22,$H$2:$H$501,H22,$G$2:$G$501,"50-€-Sachbezug"))</f>
        <v/>
      </c>
      <c r="J22" s="10">
        <f>IF(B22="","",SUMIFS($F$2:$F$501,$B$2:$B$501,B22,$G$2:$G$501,"§ 37b Pauschalsteuer"))</f>
        <v/>
      </c>
      <c r="K22" s="10">
        <f>IF(G22="§ 37b Pauschalsteuer",ROUND(F22*Einstellungen!$B$6*(1+Einstellungen!$B$7+Einstellungen!$B$8),2),"")</f>
        <v/>
      </c>
      <c r="L22" s="11">
        <f>IF(OR(B22="",G22=""),"",IF(AND(G22="50-€-Sachbezug",I22&gt;Einstellungen!$B$3),"50 € im Monat überschritten: ganzer Betrag steuerpflichtig",IF(AND(G22="60-€-Aufmerksamkeit",D22="Weihnachten"),"Weihnachten ist kein persönlicher Anlass",IF(AND(G22="60-€-Aufmerksamkeit",F22&gt;Einstellungen!$B$4),"über 60 €: keine Aufmerksamkeit mehr",IF(AND(G22="§ 37b Pauschalsteuer",J22&gt;Einstellungen!$B$5),"§ 37b: über 10.000 € im Jahr",IF(G22="§ 37b Pauschalsteuer","ok, Sozialversicherung beachten","ok"))))))</f>
        <v/>
      </c>
    </row>
    <row r="23">
      <c r="A23" s="12" t="n"/>
      <c r="F23" s="13" t="n"/>
      <c r="H23" s="9">
        <f>IF(A23="","",DATE(YEAR(A23),MONTH(A23),1))</f>
        <v/>
      </c>
      <c r="I23" s="10">
        <f>IF(OR(A23="",B23=""),"",SUMIFS($F$2:$F$501,$B$2:$B$501,B23,$H$2:$H$501,H23,$G$2:$G$501,"50-€-Sachbezug"))</f>
        <v/>
      </c>
      <c r="J23" s="10">
        <f>IF(B23="","",SUMIFS($F$2:$F$501,$B$2:$B$501,B23,$G$2:$G$501,"§ 37b Pauschalsteuer"))</f>
        <v/>
      </c>
      <c r="K23" s="10">
        <f>IF(G23="§ 37b Pauschalsteuer",ROUND(F23*Einstellungen!$B$6*(1+Einstellungen!$B$7+Einstellungen!$B$8),2),"")</f>
        <v/>
      </c>
      <c r="L23" s="11">
        <f>IF(OR(B23="",G23=""),"",IF(AND(G23="50-€-Sachbezug",I23&gt;Einstellungen!$B$3),"50 € im Monat überschritten: ganzer Betrag steuerpflichtig",IF(AND(G23="60-€-Aufmerksamkeit",D23="Weihnachten"),"Weihnachten ist kein persönlicher Anlass",IF(AND(G23="60-€-Aufmerksamkeit",F23&gt;Einstellungen!$B$4),"über 60 €: keine Aufmerksamkeit mehr",IF(AND(G23="§ 37b Pauschalsteuer",J23&gt;Einstellungen!$B$5),"§ 37b: über 10.000 € im Jahr",IF(G23="§ 37b Pauschalsteuer","ok, Sozialversicherung beachten","ok"))))))</f>
        <v/>
      </c>
    </row>
    <row r="24">
      <c r="A24" s="12" t="n"/>
      <c r="F24" s="13" t="n"/>
      <c r="H24" s="9">
        <f>IF(A24="","",DATE(YEAR(A24),MONTH(A24),1))</f>
        <v/>
      </c>
      <c r="I24" s="10">
        <f>IF(OR(A24="",B24=""),"",SUMIFS($F$2:$F$501,$B$2:$B$501,B24,$H$2:$H$501,H24,$G$2:$G$501,"50-€-Sachbezug"))</f>
        <v/>
      </c>
      <c r="J24" s="10">
        <f>IF(B24="","",SUMIFS($F$2:$F$501,$B$2:$B$501,B24,$G$2:$G$501,"§ 37b Pauschalsteuer"))</f>
        <v/>
      </c>
      <c r="K24" s="10">
        <f>IF(G24="§ 37b Pauschalsteuer",ROUND(F24*Einstellungen!$B$6*(1+Einstellungen!$B$7+Einstellungen!$B$8),2),"")</f>
        <v/>
      </c>
      <c r="L24" s="11">
        <f>IF(OR(B24="",G24=""),"",IF(AND(G24="50-€-Sachbezug",I24&gt;Einstellungen!$B$3),"50 € im Monat überschritten: ganzer Betrag steuerpflichtig",IF(AND(G24="60-€-Aufmerksamkeit",D24="Weihnachten"),"Weihnachten ist kein persönlicher Anlass",IF(AND(G24="60-€-Aufmerksamkeit",F24&gt;Einstellungen!$B$4),"über 60 €: keine Aufmerksamkeit mehr",IF(AND(G24="§ 37b Pauschalsteuer",J24&gt;Einstellungen!$B$5),"§ 37b: über 10.000 € im Jahr",IF(G24="§ 37b Pauschalsteuer","ok, Sozialversicherung beachten","ok"))))))</f>
        <v/>
      </c>
    </row>
    <row r="25">
      <c r="A25" s="12" t="n"/>
      <c r="F25" s="13" t="n"/>
      <c r="H25" s="9">
        <f>IF(A25="","",DATE(YEAR(A25),MONTH(A25),1))</f>
        <v/>
      </c>
      <c r="I25" s="10">
        <f>IF(OR(A25="",B25=""),"",SUMIFS($F$2:$F$501,$B$2:$B$501,B25,$H$2:$H$501,H25,$G$2:$G$501,"50-€-Sachbezug"))</f>
        <v/>
      </c>
      <c r="J25" s="10">
        <f>IF(B25="","",SUMIFS($F$2:$F$501,$B$2:$B$501,B25,$G$2:$G$501,"§ 37b Pauschalsteuer"))</f>
        <v/>
      </c>
      <c r="K25" s="10">
        <f>IF(G25="§ 37b Pauschalsteuer",ROUND(F25*Einstellungen!$B$6*(1+Einstellungen!$B$7+Einstellungen!$B$8),2),"")</f>
        <v/>
      </c>
      <c r="L25" s="11">
        <f>IF(OR(B25="",G25=""),"",IF(AND(G25="50-€-Sachbezug",I25&gt;Einstellungen!$B$3),"50 € im Monat überschritten: ganzer Betrag steuerpflichtig",IF(AND(G25="60-€-Aufmerksamkeit",D25="Weihnachten"),"Weihnachten ist kein persönlicher Anlass",IF(AND(G25="60-€-Aufmerksamkeit",F25&gt;Einstellungen!$B$4),"über 60 €: keine Aufmerksamkeit mehr",IF(AND(G25="§ 37b Pauschalsteuer",J25&gt;Einstellungen!$B$5),"§ 37b: über 10.000 € im Jahr",IF(G25="§ 37b Pauschalsteuer","ok, Sozialversicherung beachten","ok"))))))</f>
        <v/>
      </c>
    </row>
    <row r="26">
      <c r="A26" s="12" t="n"/>
      <c r="F26" s="13" t="n"/>
      <c r="H26" s="9">
        <f>IF(A26="","",DATE(YEAR(A26),MONTH(A26),1))</f>
        <v/>
      </c>
      <c r="I26" s="10">
        <f>IF(OR(A26="",B26=""),"",SUMIFS($F$2:$F$501,$B$2:$B$501,B26,$H$2:$H$501,H26,$G$2:$G$501,"50-€-Sachbezug"))</f>
        <v/>
      </c>
      <c r="J26" s="10">
        <f>IF(B26="","",SUMIFS($F$2:$F$501,$B$2:$B$501,B26,$G$2:$G$501,"§ 37b Pauschalsteuer"))</f>
        <v/>
      </c>
      <c r="K26" s="10">
        <f>IF(G26="§ 37b Pauschalsteuer",ROUND(F26*Einstellungen!$B$6*(1+Einstellungen!$B$7+Einstellungen!$B$8),2),"")</f>
        <v/>
      </c>
      <c r="L26" s="11">
        <f>IF(OR(B26="",G26=""),"",IF(AND(G26="50-€-Sachbezug",I26&gt;Einstellungen!$B$3),"50 € im Monat überschritten: ganzer Betrag steuerpflichtig",IF(AND(G26="60-€-Aufmerksamkeit",D26="Weihnachten"),"Weihnachten ist kein persönlicher Anlass",IF(AND(G26="60-€-Aufmerksamkeit",F26&gt;Einstellungen!$B$4),"über 60 €: keine Aufmerksamkeit mehr",IF(AND(G26="§ 37b Pauschalsteuer",J26&gt;Einstellungen!$B$5),"§ 37b: über 10.000 € im Jahr",IF(G26="§ 37b Pauschalsteuer","ok, Sozialversicherung beachten","ok"))))))</f>
        <v/>
      </c>
    </row>
    <row r="27">
      <c r="A27" s="12" t="n"/>
      <c r="F27" s="13" t="n"/>
      <c r="H27" s="9">
        <f>IF(A27="","",DATE(YEAR(A27),MONTH(A27),1))</f>
        <v/>
      </c>
      <c r="I27" s="10">
        <f>IF(OR(A27="",B27=""),"",SUMIFS($F$2:$F$501,$B$2:$B$501,B27,$H$2:$H$501,H27,$G$2:$G$501,"50-€-Sachbezug"))</f>
        <v/>
      </c>
      <c r="J27" s="10">
        <f>IF(B27="","",SUMIFS($F$2:$F$501,$B$2:$B$501,B27,$G$2:$G$501,"§ 37b Pauschalsteuer"))</f>
        <v/>
      </c>
      <c r="K27" s="10">
        <f>IF(G27="§ 37b Pauschalsteuer",ROUND(F27*Einstellungen!$B$6*(1+Einstellungen!$B$7+Einstellungen!$B$8),2),"")</f>
        <v/>
      </c>
      <c r="L27" s="11">
        <f>IF(OR(B27="",G27=""),"",IF(AND(G27="50-€-Sachbezug",I27&gt;Einstellungen!$B$3),"50 € im Monat überschritten: ganzer Betrag steuerpflichtig",IF(AND(G27="60-€-Aufmerksamkeit",D27="Weihnachten"),"Weihnachten ist kein persönlicher Anlass",IF(AND(G27="60-€-Aufmerksamkeit",F27&gt;Einstellungen!$B$4),"über 60 €: keine Aufmerksamkeit mehr",IF(AND(G27="§ 37b Pauschalsteuer",J27&gt;Einstellungen!$B$5),"§ 37b: über 10.000 € im Jahr",IF(G27="§ 37b Pauschalsteuer","ok, Sozialversicherung beachten","ok"))))))</f>
        <v/>
      </c>
    </row>
    <row r="28">
      <c r="A28" s="12" t="n"/>
      <c r="F28" s="13" t="n"/>
      <c r="H28" s="9">
        <f>IF(A28="","",DATE(YEAR(A28),MONTH(A28),1))</f>
        <v/>
      </c>
      <c r="I28" s="10">
        <f>IF(OR(A28="",B28=""),"",SUMIFS($F$2:$F$501,$B$2:$B$501,B28,$H$2:$H$501,H28,$G$2:$G$501,"50-€-Sachbezug"))</f>
        <v/>
      </c>
      <c r="J28" s="10">
        <f>IF(B28="","",SUMIFS($F$2:$F$501,$B$2:$B$501,B28,$G$2:$G$501,"§ 37b Pauschalsteuer"))</f>
        <v/>
      </c>
      <c r="K28" s="10">
        <f>IF(G28="§ 37b Pauschalsteuer",ROUND(F28*Einstellungen!$B$6*(1+Einstellungen!$B$7+Einstellungen!$B$8),2),"")</f>
        <v/>
      </c>
      <c r="L28" s="11">
        <f>IF(OR(B28="",G28=""),"",IF(AND(G28="50-€-Sachbezug",I28&gt;Einstellungen!$B$3),"50 € im Monat überschritten: ganzer Betrag steuerpflichtig",IF(AND(G28="60-€-Aufmerksamkeit",D28="Weihnachten"),"Weihnachten ist kein persönlicher Anlass",IF(AND(G28="60-€-Aufmerksamkeit",F28&gt;Einstellungen!$B$4),"über 60 €: keine Aufmerksamkeit mehr",IF(AND(G28="§ 37b Pauschalsteuer",J28&gt;Einstellungen!$B$5),"§ 37b: über 10.000 € im Jahr",IF(G28="§ 37b Pauschalsteuer","ok, Sozialversicherung beachten","ok"))))))</f>
        <v/>
      </c>
    </row>
    <row r="29">
      <c r="A29" s="12" t="n"/>
      <c r="F29" s="13" t="n"/>
      <c r="H29" s="9">
        <f>IF(A29="","",DATE(YEAR(A29),MONTH(A29),1))</f>
        <v/>
      </c>
      <c r="I29" s="10">
        <f>IF(OR(A29="",B29=""),"",SUMIFS($F$2:$F$501,$B$2:$B$501,B29,$H$2:$H$501,H29,$G$2:$G$501,"50-€-Sachbezug"))</f>
        <v/>
      </c>
      <c r="J29" s="10">
        <f>IF(B29="","",SUMIFS($F$2:$F$501,$B$2:$B$501,B29,$G$2:$G$501,"§ 37b Pauschalsteuer"))</f>
        <v/>
      </c>
      <c r="K29" s="10">
        <f>IF(G29="§ 37b Pauschalsteuer",ROUND(F29*Einstellungen!$B$6*(1+Einstellungen!$B$7+Einstellungen!$B$8),2),"")</f>
        <v/>
      </c>
      <c r="L29" s="11">
        <f>IF(OR(B29="",G29=""),"",IF(AND(G29="50-€-Sachbezug",I29&gt;Einstellungen!$B$3),"50 € im Monat überschritten: ganzer Betrag steuerpflichtig",IF(AND(G29="60-€-Aufmerksamkeit",D29="Weihnachten"),"Weihnachten ist kein persönlicher Anlass",IF(AND(G29="60-€-Aufmerksamkeit",F29&gt;Einstellungen!$B$4),"über 60 €: keine Aufmerksamkeit mehr",IF(AND(G29="§ 37b Pauschalsteuer",J29&gt;Einstellungen!$B$5),"§ 37b: über 10.000 € im Jahr",IF(G29="§ 37b Pauschalsteuer","ok, Sozialversicherung beachten","ok"))))))</f>
        <v/>
      </c>
    </row>
    <row r="30">
      <c r="A30" s="12" t="n"/>
      <c r="F30" s="13" t="n"/>
      <c r="H30" s="9">
        <f>IF(A30="","",DATE(YEAR(A30),MONTH(A30),1))</f>
        <v/>
      </c>
      <c r="I30" s="10">
        <f>IF(OR(A30="",B30=""),"",SUMIFS($F$2:$F$501,$B$2:$B$501,B30,$H$2:$H$501,H30,$G$2:$G$501,"50-€-Sachbezug"))</f>
        <v/>
      </c>
      <c r="J30" s="10">
        <f>IF(B30="","",SUMIFS($F$2:$F$501,$B$2:$B$501,B30,$G$2:$G$501,"§ 37b Pauschalsteuer"))</f>
        <v/>
      </c>
      <c r="K30" s="10">
        <f>IF(G30="§ 37b Pauschalsteuer",ROUND(F30*Einstellungen!$B$6*(1+Einstellungen!$B$7+Einstellungen!$B$8),2),"")</f>
        <v/>
      </c>
      <c r="L30" s="11">
        <f>IF(OR(B30="",G30=""),"",IF(AND(G30="50-€-Sachbezug",I30&gt;Einstellungen!$B$3),"50 € im Monat überschritten: ganzer Betrag steuerpflichtig",IF(AND(G30="60-€-Aufmerksamkeit",D30="Weihnachten"),"Weihnachten ist kein persönlicher Anlass",IF(AND(G30="60-€-Aufmerksamkeit",F30&gt;Einstellungen!$B$4),"über 60 €: keine Aufmerksamkeit mehr",IF(AND(G30="§ 37b Pauschalsteuer",J30&gt;Einstellungen!$B$5),"§ 37b: über 10.000 € im Jahr",IF(G30="§ 37b Pauschalsteuer","ok, Sozialversicherung beachten","ok"))))))</f>
        <v/>
      </c>
    </row>
    <row r="31">
      <c r="A31" s="12" t="n"/>
      <c r="F31" s="13" t="n"/>
      <c r="H31" s="9">
        <f>IF(A31="","",DATE(YEAR(A31),MONTH(A31),1))</f>
        <v/>
      </c>
      <c r="I31" s="10">
        <f>IF(OR(A31="",B31=""),"",SUMIFS($F$2:$F$501,$B$2:$B$501,B31,$H$2:$H$501,H31,$G$2:$G$501,"50-€-Sachbezug"))</f>
        <v/>
      </c>
      <c r="J31" s="10">
        <f>IF(B31="","",SUMIFS($F$2:$F$501,$B$2:$B$501,B31,$G$2:$G$501,"§ 37b Pauschalsteuer"))</f>
        <v/>
      </c>
      <c r="K31" s="10">
        <f>IF(G31="§ 37b Pauschalsteuer",ROUND(F31*Einstellungen!$B$6*(1+Einstellungen!$B$7+Einstellungen!$B$8),2),"")</f>
        <v/>
      </c>
      <c r="L31" s="11">
        <f>IF(OR(B31="",G31=""),"",IF(AND(G31="50-€-Sachbezug",I31&gt;Einstellungen!$B$3),"50 € im Monat überschritten: ganzer Betrag steuerpflichtig",IF(AND(G31="60-€-Aufmerksamkeit",D31="Weihnachten"),"Weihnachten ist kein persönlicher Anlass",IF(AND(G31="60-€-Aufmerksamkeit",F31&gt;Einstellungen!$B$4),"über 60 €: keine Aufmerksamkeit mehr",IF(AND(G31="§ 37b Pauschalsteuer",J31&gt;Einstellungen!$B$5),"§ 37b: über 10.000 € im Jahr",IF(G31="§ 37b Pauschalsteuer","ok, Sozialversicherung beachten","ok"))))))</f>
        <v/>
      </c>
    </row>
    <row r="32">
      <c r="A32" s="12" t="n"/>
      <c r="F32" s="13" t="n"/>
      <c r="H32" s="9">
        <f>IF(A32="","",DATE(YEAR(A32),MONTH(A32),1))</f>
        <v/>
      </c>
      <c r="I32" s="10">
        <f>IF(OR(A32="",B32=""),"",SUMIFS($F$2:$F$501,$B$2:$B$501,B32,$H$2:$H$501,H32,$G$2:$G$501,"50-€-Sachbezug"))</f>
        <v/>
      </c>
      <c r="J32" s="10">
        <f>IF(B32="","",SUMIFS($F$2:$F$501,$B$2:$B$501,B32,$G$2:$G$501,"§ 37b Pauschalsteuer"))</f>
        <v/>
      </c>
      <c r="K32" s="10">
        <f>IF(G32="§ 37b Pauschalsteuer",ROUND(F32*Einstellungen!$B$6*(1+Einstellungen!$B$7+Einstellungen!$B$8),2),"")</f>
        <v/>
      </c>
      <c r="L32" s="11">
        <f>IF(OR(B32="",G32=""),"",IF(AND(G32="50-€-Sachbezug",I32&gt;Einstellungen!$B$3),"50 € im Monat überschritten: ganzer Betrag steuerpflichtig",IF(AND(G32="60-€-Aufmerksamkeit",D32="Weihnachten"),"Weihnachten ist kein persönlicher Anlass",IF(AND(G32="60-€-Aufmerksamkeit",F32&gt;Einstellungen!$B$4),"über 60 €: keine Aufmerksamkeit mehr",IF(AND(G32="§ 37b Pauschalsteuer",J32&gt;Einstellungen!$B$5),"§ 37b: über 10.000 € im Jahr",IF(G32="§ 37b Pauschalsteuer","ok, Sozialversicherung beachten","ok"))))))</f>
        <v/>
      </c>
    </row>
    <row r="33">
      <c r="A33" s="12" t="n"/>
      <c r="F33" s="13" t="n"/>
      <c r="H33" s="9">
        <f>IF(A33="","",DATE(YEAR(A33),MONTH(A33),1))</f>
        <v/>
      </c>
      <c r="I33" s="10">
        <f>IF(OR(A33="",B33=""),"",SUMIFS($F$2:$F$501,$B$2:$B$501,B33,$H$2:$H$501,H33,$G$2:$G$501,"50-€-Sachbezug"))</f>
        <v/>
      </c>
      <c r="J33" s="10">
        <f>IF(B33="","",SUMIFS($F$2:$F$501,$B$2:$B$501,B33,$G$2:$G$501,"§ 37b Pauschalsteuer"))</f>
        <v/>
      </c>
      <c r="K33" s="10">
        <f>IF(G33="§ 37b Pauschalsteuer",ROUND(F33*Einstellungen!$B$6*(1+Einstellungen!$B$7+Einstellungen!$B$8),2),"")</f>
        <v/>
      </c>
      <c r="L33" s="11">
        <f>IF(OR(B33="",G33=""),"",IF(AND(G33="50-€-Sachbezug",I33&gt;Einstellungen!$B$3),"50 € im Monat überschritten: ganzer Betrag steuerpflichtig",IF(AND(G33="60-€-Aufmerksamkeit",D33="Weihnachten"),"Weihnachten ist kein persönlicher Anlass",IF(AND(G33="60-€-Aufmerksamkeit",F33&gt;Einstellungen!$B$4),"über 60 €: keine Aufmerksamkeit mehr",IF(AND(G33="§ 37b Pauschalsteuer",J33&gt;Einstellungen!$B$5),"§ 37b: über 10.000 € im Jahr",IF(G33="§ 37b Pauschalsteuer","ok, Sozialversicherung beachten","ok"))))))</f>
        <v/>
      </c>
    </row>
    <row r="34">
      <c r="A34" s="12" t="n"/>
      <c r="F34" s="13" t="n"/>
      <c r="H34" s="9">
        <f>IF(A34="","",DATE(YEAR(A34),MONTH(A34),1))</f>
        <v/>
      </c>
      <c r="I34" s="10">
        <f>IF(OR(A34="",B34=""),"",SUMIFS($F$2:$F$501,$B$2:$B$501,B34,$H$2:$H$501,H34,$G$2:$G$501,"50-€-Sachbezug"))</f>
        <v/>
      </c>
      <c r="J34" s="10">
        <f>IF(B34="","",SUMIFS($F$2:$F$501,$B$2:$B$501,B34,$G$2:$G$501,"§ 37b Pauschalsteuer"))</f>
        <v/>
      </c>
      <c r="K34" s="10">
        <f>IF(G34="§ 37b Pauschalsteuer",ROUND(F34*Einstellungen!$B$6*(1+Einstellungen!$B$7+Einstellungen!$B$8),2),"")</f>
        <v/>
      </c>
      <c r="L34" s="11">
        <f>IF(OR(B34="",G34=""),"",IF(AND(G34="50-€-Sachbezug",I34&gt;Einstellungen!$B$3),"50 € im Monat überschritten: ganzer Betrag steuerpflichtig",IF(AND(G34="60-€-Aufmerksamkeit",D34="Weihnachten"),"Weihnachten ist kein persönlicher Anlass",IF(AND(G34="60-€-Aufmerksamkeit",F34&gt;Einstellungen!$B$4),"über 60 €: keine Aufmerksamkeit mehr",IF(AND(G34="§ 37b Pauschalsteuer",J34&gt;Einstellungen!$B$5),"§ 37b: über 10.000 € im Jahr",IF(G34="§ 37b Pauschalsteuer","ok, Sozialversicherung beachten","ok"))))))</f>
        <v/>
      </c>
    </row>
    <row r="35">
      <c r="A35" s="12" t="n"/>
      <c r="F35" s="13" t="n"/>
      <c r="H35" s="9">
        <f>IF(A35="","",DATE(YEAR(A35),MONTH(A35),1))</f>
        <v/>
      </c>
      <c r="I35" s="10">
        <f>IF(OR(A35="",B35=""),"",SUMIFS($F$2:$F$501,$B$2:$B$501,B35,$H$2:$H$501,H35,$G$2:$G$501,"50-€-Sachbezug"))</f>
        <v/>
      </c>
      <c r="J35" s="10">
        <f>IF(B35="","",SUMIFS($F$2:$F$501,$B$2:$B$501,B35,$G$2:$G$501,"§ 37b Pauschalsteuer"))</f>
        <v/>
      </c>
      <c r="K35" s="10">
        <f>IF(G35="§ 37b Pauschalsteuer",ROUND(F35*Einstellungen!$B$6*(1+Einstellungen!$B$7+Einstellungen!$B$8),2),"")</f>
        <v/>
      </c>
      <c r="L35" s="11">
        <f>IF(OR(B35="",G35=""),"",IF(AND(G35="50-€-Sachbezug",I35&gt;Einstellungen!$B$3),"50 € im Monat überschritten: ganzer Betrag steuerpflichtig",IF(AND(G35="60-€-Aufmerksamkeit",D35="Weihnachten"),"Weihnachten ist kein persönlicher Anlass",IF(AND(G35="60-€-Aufmerksamkeit",F35&gt;Einstellungen!$B$4),"über 60 €: keine Aufmerksamkeit mehr",IF(AND(G35="§ 37b Pauschalsteuer",J35&gt;Einstellungen!$B$5),"§ 37b: über 10.000 € im Jahr",IF(G35="§ 37b Pauschalsteuer","ok, Sozialversicherung beachten","ok"))))))</f>
        <v/>
      </c>
    </row>
    <row r="36">
      <c r="A36" s="12" t="n"/>
      <c r="F36" s="13" t="n"/>
      <c r="H36" s="9">
        <f>IF(A36="","",DATE(YEAR(A36),MONTH(A36),1))</f>
        <v/>
      </c>
      <c r="I36" s="10">
        <f>IF(OR(A36="",B36=""),"",SUMIFS($F$2:$F$501,$B$2:$B$501,B36,$H$2:$H$501,H36,$G$2:$G$501,"50-€-Sachbezug"))</f>
        <v/>
      </c>
      <c r="J36" s="10">
        <f>IF(B36="","",SUMIFS($F$2:$F$501,$B$2:$B$501,B36,$G$2:$G$501,"§ 37b Pauschalsteuer"))</f>
        <v/>
      </c>
      <c r="K36" s="10">
        <f>IF(G36="§ 37b Pauschalsteuer",ROUND(F36*Einstellungen!$B$6*(1+Einstellungen!$B$7+Einstellungen!$B$8),2),"")</f>
        <v/>
      </c>
      <c r="L36" s="11">
        <f>IF(OR(B36="",G36=""),"",IF(AND(G36="50-€-Sachbezug",I36&gt;Einstellungen!$B$3),"50 € im Monat überschritten: ganzer Betrag steuerpflichtig",IF(AND(G36="60-€-Aufmerksamkeit",D36="Weihnachten"),"Weihnachten ist kein persönlicher Anlass",IF(AND(G36="60-€-Aufmerksamkeit",F36&gt;Einstellungen!$B$4),"über 60 €: keine Aufmerksamkeit mehr",IF(AND(G36="§ 37b Pauschalsteuer",J36&gt;Einstellungen!$B$5),"§ 37b: über 10.000 € im Jahr",IF(G36="§ 37b Pauschalsteuer","ok, Sozialversicherung beachten","ok"))))))</f>
        <v/>
      </c>
    </row>
    <row r="37">
      <c r="A37" s="12" t="n"/>
      <c r="F37" s="13" t="n"/>
      <c r="H37" s="9">
        <f>IF(A37="","",DATE(YEAR(A37),MONTH(A37),1))</f>
        <v/>
      </c>
      <c r="I37" s="10">
        <f>IF(OR(A37="",B37=""),"",SUMIFS($F$2:$F$501,$B$2:$B$501,B37,$H$2:$H$501,H37,$G$2:$G$501,"50-€-Sachbezug"))</f>
        <v/>
      </c>
      <c r="J37" s="10">
        <f>IF(B37="","",SUMIFS($F$2:$F$501,$B$2:$B$501,B37,$G$2:$G$501,"§ 37b Pauschalsteuer"))</f>
        <v/>
      </c>
      <c r="K37" s="10">
        <f>IF(G37="§ 37b Pauschalsteuer",ROUND(F37*Einstellungen!$B$6*(1+Einstellungen!$B$7+Einstellungen!$B$8),2),"")</f>
        <v/>
      </c>
      <c r="L37" s="11">
        <f>IF(OR(B37="",G37=""),"",IF(AND(G37="50-€-Sachbezug",I37&gt;Einstellungen!$B$3),"50 € im Monat überschritten: ganzer Betrag steuerpflichtig",IF(AND(G37="60-€-Aufmerksamkeit",D37="Weihnachten"),"Weihnachten ist kein persönlicher Anlass",IF(AND(G37="60-€-Aufmerksamkeit",F37&gt;Einstellungen!$B$4),"über 60 €: keine Aufmerksamkeit mehr",IF(AND(G37="§ 37b Pauschalsteuer",J37&gt;Einstellungen!$B$5),"§ 37b: über 10.000 € im Jahr",IF(G37="§ 37b Pauschalsteuer","ok, Sozialversicherung beachten","ok"))))))</f>
        <v/>
      </c>
    </row>
    <row r="38">
      <c r="A38" s="12" t="n"/>
      <c r="F38" s="13" t="n"/>
      <c r="H38" s="9">
        <f>IF(A38="","",DATE(YEAR(A38),MONTH(A38),1))</f>
        <v/>
      </c>
      <c r="I38" s="10">
        <f>IF(OR(A38="",B38=""),"",SUMIFS($F$2:$F$501,$B$2:$B$501,B38,$H$2:$H$501,H38,$G$2:$G$501,"50-€-Sachbezug"))</f>
        <v/>
      </c>
      <c r="J38" s="10">
        <f>IF(B38="","",SUMIFS($F$2:$F$501,$B$2:$B$501,B38,$G$2:$G$501,"§ 37b Pauschalsteuer"))</f>
        <v/>
      </c>
      <c r="K38" s="10">
        <f>IF(G38="§ 37b Pauschalsteuer",ROUND(F38*Einstellungen!$B$6*(1+Einstellungen!$B$7+Einstellungen!$B$8),2),"")</f>
        <v/>
      </c>
      <c r="L38" s="11">
        <f>IF(OR(B38="",G38=""),"",IF(AND(G38="50-€-Sachbezug",I38&gt;Einstellungen!$B$3),"50 € im Monat überschritten: ganzer Betrag steuerpflichtig",IF(AND(G38="60-€-Aufmerksamkeit",D38="Weihnachten"),"Weihnachten ist kein persönlicher Anlass",IF(AND(G38="60-€-Aufmerksamkeit",F38&gt;Einstellungen!$B$4),"über 60 €: keine Aufmerksamkeit mehr",IF(AND(G38="§ 37b Pauschalsteuer",J38&gt;Einstellungen!$B$5),"§ 37b: über 10.000 € im Jahr",IF(G38="§ 37b Pauschalsteuer","ok, Sozialversicherung beachten","ok"))))))</f>
        <v/>
      </c>
    </row>
    <row r="39">
      <c r="A39" s="12" t="n"/>
      <c r="F39" s="13" t="n"/>
      <c r="H39" s="9">
        <f>IF(A39="","",DATE(YEAR(A39),MONTH(A39),1))</f>
        <v/>
      </c>
      <c r="I39" s="10">
        <f>IF(OR(A39="",B39=""),"",SUMIFS($F$2:$F$501,$B$2:$B$501,B39,$H$2:$H$501,H39,$G$2:$G$501,"50-€-Sachbezug"))</f>
        <v/>
      </c>
      <c r="J39" s="10">
        <f>IF(B39="","",SUMIFS($F$2:$F$501,$B$2:$B$501,B39,$G$2:$G$501,"§ 37b Pauschalsteuer"))</f>
        <v/>
      </c>
      <c r="K39" s="10">
        <f>IF(G39="§ 37b Pauschalsteuer",ROUND(F39*Einstellungen!$B$6*(1+Einstellungen!$B$7+Einstellungen!$B$8),2),"")</f>
        <v/>
      </c>
      <c r="L39" s="11">
        <f>IF(OR(B39="",G39=""),"",IF(AND(G39="50-€-Sachbezug",I39&gt;Einstellungen!$B$3),"50 € im Monat überschritten: ganzer Betrag steuerpflichtig",IF(AND(G39="60-€-Aufmerksamkeit",D39="Weihnachten"),"Weihnachten ist kein persönlicher Anlass",IF(AND(G39="60-€-Aufmerksamkeit",F39&gt;Einstellungen!$B$4),"über 60 €: keine Aufmerksamkeit mehr",IF(AND(G39="§ 37b Pauschalsteuer",J39&gt;Einstellungen!$B$5),"§ 37b: über 10.000 € im Jahr",IF(G39="§ 37b Pauschalsteuer","ok, Sozialversicherung beachten","ok"))))))</f>
        <v/>
      </c>
    </row>
    <row r="40">
      <c r="A40" s="12" t="n"/>
      <c r="F40" s="13" t="n"/>
      <c r="H40" s="9">
        <f>IF(A40="","",DATE(YEAR(A40),MONTH(A40),1))</f>
        <v/>
      </c>
      <c r="I40" s="10">
        <f>IF(OR(A40="",B40=""),"",SUMIFS($F$2:$F$501,$B$2:$B$501,B40,$H$2:$H$501,H40,$G$2:$G$501,"50-€-Sachbezug"))</f>
        <v/>
      </c>
      <c r="J40" s="10">
        <f>IF(B40="","",SUMIFS($F$2:$F$501,$B$2:$B$501,B40,$G$2:$G$501,"§ 37b Pauschalsteuer"))</f>
        <v/>
      </c>
      <c r="K40" s="10">
        <f>IF(G40="§ 37b Pauschalsteuer",ROUND(F40*Einstellungen!$B$6*(1+Einstellungen!$B$7+Einstellungen!$B$8),2),"")</f>
        <v/>
      </c>
      <c r="L40" s="11">
        <f>IF(OR(B40="",G40=""),"",IF(AND(G40="50-€-Sachbezug",I40&gt;Einstellungen!$B$3),"50 € im Monat überschritten: ganzer Betrag steuerpflichtig",IF(AND(G40="60-€-Aufmerksamkeit",D40="Weihnachten"),"Weihnachten ist kein persönlicher Anlass",IF(AND(G40="60-€-Aufmerksamkeit",F40&gt;Einstellungen!$B$4),"über 60 €: keine Aufmerksamkeit mehr",IF(AND(G40="§ 37b Pauschalsteuer",J40&gt;Einstellungen!$B$5),"§ 37b: über 10.000 € im Jahr",IF(G40="§ 37b Pauschalsteuer","ok, Sozialversicherung beachten","ok"))))))</f>
        <v/>
      </c>
    </row>
    <row r="41">
      <c r="A41" s="12" t="n"/>
      <c r="F41" s="13" t="n"/>
      <c r="H41" s="9">
        <f>IF(A41="","",DATE(YEAR(A41),MONTH(A41),1))</f>
        <v/>
      </c>
      <c r="I41" s="10">
        <f>IF(OR(A41="",B41=""),"",SUMIFS($F$2:$F$501,$B$2:$B$501,B41,$H$2:$H$501,H41,$G$2:$G$501,"50-€-Sachbezug"))</f>
        <v/>
      </c>
      <c r="J41" s="10">
        <f>IF(B41="","",SUMIFS($F$2:$F$501,$B$2:$B$501,B41,$G$2:$G$501,"§ 37b Pauschalsteuer"))</f>
        <v/>
      </c>
      <c r="K41" s="10">
        <f>IF(G41="§ 37b Pauschalsteuer",ROUND(F41*Einstellungen!$B$6*(1+Einstellungen!$B$7+Einstellungen!$B$8),2),"")</f>
        <v/>
      </c>
      <c r="L41" s="11">
        <f>IF(OR(B41="",G41=""),"",IF(AND(G41="50-€-Sachbezug",I41&gt;Einstellungen!$B$3),"50 € im Monat überschritten: ganzer Betrag steuerpflichtig",IF(AND(G41="60-€-Aufmerksamkeit",D41="Weihnachten"),"Weihnachten ist kein persönlicher Anlass",IF(AND(G41="60-€-Aufmerksamkeit",F41&gt;Einstellungen!$B$4),"über 60 €: keine Aufmerksamkeit mehr",IF(AND(G41="§ 37b Pauschalsteuer",J41&gt;Einstellungen!$B$5),"§ 37b: über 10.000 € im Jahr",IF(G41="§ 37b Pauschalsteuer","ok, Sozialversicherung beachten","ok"))))))</f>
        <v/>
      </c>
    </row>
    <row r="42">
      <c r="A42" s="12" t="n"/>
      <c r="F42" s="13" t="n"/>
      <c r="H42" s="9">
        <f>IF(A42="","",DATE(YEAR(A42),MONTH(A42),1))</f>
        <v/>
      </c>
      <c r="I42" s="10">
        <f>IF(OR(A42="",B42=""),"",SUMIFS($F$2:$F$501,$B$2:$B$501,B42,$H$2:$H$501,H42,$G$2:$G$501,"50-€-Sachbezug"))</f>
        <v/>
      </c>
      <c r="J42" s="10">
        <f>IF(B42="","",SUMIFS($F$2:$F$501,$B$2:$B$501,B42,$G$2:$G$501,"§ 37b Pauschalsteuer"))</f>
        <v/>
      </c>
      <c r="K42" s="10">
        <f>IF(G42="§ 37b Pauschalsteuer",ROUND(F42*Einstellungen!$B$6*(1+Einstellungen!$B$7+Einstellungen!$B$8),2),"")</f>
        <v/>
      </c>
      <c r="L42" s="11">
        <f>IF(OR(B42="",G42=""),"",IF(AND(G42="50-€-Sachbezug",I42&gt;Einstellungen!$B$3),"50 € im Monat überschritten: ganzer Betrag steuerpflichtig",IF(AND(G42="60-€-Aufmerksamkeit",D42="Weihnachten"),"Weihnachten ist kein persönlicher Anlass",IF(AND(G42="60-€-Aufmerksamkeit",F42&gt;Einstellungen!$B$4),"über 60 €: keine Aufmerksamkeit mehr",IF(AND(G42="§ 37b Pauschalsteuer",J42&gt;Einstellungen!$B$5),"§ 37b: über 10.000 € im Jahr",IF(G42="§ 37b Pauschalsteuer","ok, Sozialversicherung beachten","ok"))))))</f>
        <v/>
      </c>
    </row>
    <row r="43">
      <c r="A43" s="12" t="n"/>
      <c r="F43" s="13" t="n"/>
      <c r="H43" s="9">
        <f>IF(A43="","",DATE(YEAR(A43),MONTH(A43),1))</f>
        <v/>
      </c>
      <c r="I43" s="10">
        <f>IF(OR(A43="",B43=""),"",SUMIFS($F$2:$F$501,$B$2:$B$501,B43,$H$2:$H$501,H43,$G$2:$G$501,"50-€-Sachbezug"))</f>
        <v/>
      </c>
      <c r="J43" s="10">
        <f>IF(B43="","",SUMIFS($F$2:$F$501,$B$2:$B$501,B43,$G$2:$G$501,"§ 37b Pauschalsteuer"))</f>
        <v/>
      </c>
      <c r="K43" s="10">
        <f>IF(G43="§ 37b Pauschalsteuer",ROUND(F43*Einstellungen!$B$6*(1+Einstellungen!$B$7+Einstellungen!$B$8),2),"")</f>
        <v/>
      </c>
      <c r="L43" s="11">
        <f>IF(OR(B43="",G43=""),"",IF(AND(G43="50-€-Sachbezug",I43&gt;Einstellungen!$B$3),"50 € im Monat überschritten: ganzer Betrag steuerpflichtig",IF(AND(G43="60-€-Aufmerksamkeit",D43="Weihnachten"),"Weihnachten ist kein persönlicher Anlass",IF(AND(G43="60-€-Aufmerksamkeit",F43&gt;Einstellungen!$B$4),"über 60 €: keine Aufmerksamkeit mehr",IF(AND(G43="§ 37b Pauschalsteuer",J43&gt;Einstellungen!$B$5),"§ 37b: über 10.000 € im Jahr",IF(G43="§ 37b Pauschalsteuer","ok, Sozialversicherung beachten","ok"))))))</f>
        <v/>
      </c>
    </row>
    <row r="44">
      <c r="A44" s="12" t="n"/>
      <c r="F44" s="13" t="n"/>
      <c r="H44" s="9">
        <f>IF(A44="","",DATE(YEAR(A44),MONTH(A44),1))</f>
        <v/>
      </c>
      <c r="I44" s="10">
        <f>IF(OR(A44="",B44=""),"",SUMIFS($F$2:$F$501,$B$2:$B$501,B44,$H$2:$H$501,H44,$G$2:$G$501,"50-€-Sachbezug"))</f>
        <v/>
      </c>
      <c r="J44" s="10">
        <f>IF(B44="","",SUMIFS($F$2:$F$501,$B$2:$B$501,B44,$G$2:$G$501,"§ 37b Pauschalsteuer"))</f>
        <v/>
      </c>
      <c r="K44" s="10">
        <f>IF(G44="§ 37b Pauschalsteuer",ROUND(F44*Einstellungen!$B$6*(1+Einstellungen!$B$7+Einstellungen!$B$8),2),"")</f>
        <v/>
      </c>
      <c r="L44" s="11">
        <f>IF(OR(B44="",G44=""),"",IF(AND(G44="50-€-Sachbezug",I44&gt;Einstellungen!$B$3),"50 € im Monat überschritten: ganzer Betrag steuerpflichtig",IF(AND(G44="60-€-Aufmerksamkeit",D44="Weihnachten"),"Weihnachten ist kein persönlicher Anlass",IF(AND(G44="60-€-Aufmerksamkeit",F44&gt;Einstellungen!$B$4),"über 60 €: keine Aufmerksamkeit mehr",IF(AND(G44="§ 37b Pauschalsteuer",J44&gt;Einstellungen!$B$5),"§ 37b: über 10.000 € im Jahr",IF(G44="§ 37b Pauschalsteuer","ok, Sozialversicherung beachten","ok"))))))</f>
        <v/>
      </c>
    </row>
    <row r="45">
      <c r="A45" s="12" t="n"/>
      <c r="F45" s="13" t="n"/>
      <c r="H45" s="9">
        <f>IF(A45="","",DATE(YEAR(A45),MONTH(A45),1))</f>
        <v/>
      </c>
      <c r="I45" s="10">
        <f>IF(OR(A45="",B45=""),"",SUMIFS($F$2:$F$501,$B$2:$B$501,B45,$H$2:$H$501,H45,$G$2:$G$501,"50-€-Sachbezug"))</f>
        <v/>
      </c>
      <c r="J45" s="10">
        <f>IF(B45="","",SUMIFS($F$2:$F$501,$B$2:$B$501,B45,$G$2:$G$501,"§ 37b Pauschalsteuer"))</f>
        <v/>
      </c>
      <c r="K45" s="10">
        <f>IF(G45="§ 37b Pauschalsteuer",ROUND(F45*Einstellungen!$B$6*(1+Einstellungen!$B$7+Einstellungen!$B$8),2),"")</f>
        <v/>
      </c>
      <c r="L45" s="11">
        <f>IF(OR(B45="",G45=""),"",IF(AND(G45="50-€-Sachbezug",I45&gt;Einstellungen!$B$3),"50 € im Monat überschritten: ganzer Betrag steuerpflichtig",IF(AND(G45="60-€-Aufmerksamkeit",D45="Weihnachten"),"Weihnachten ist kein persönlicher Anlass",IF(AND(G45="60-€-Aufmerksamkeit",F45&gt;Einstellungen!$B$4),"über 60 €: keine Aufmerksamkeit mehr",IF(AND(G45="§ 37b Pauschalsteuer",J45&gt;Einstellungen!$B$5),"§ 37b: über 10.000 € im Jahr",IF(G45="§ 37b Pauschalsteuer","ok, Sozialversicherung beachten","ok"))))))</f>
        <v/>
      </c>
    </row>
    <row r="46">
      <c r="A46" s="12" t="n"/>
      <c r="F46" s="13" t="n"/>
      <c r="H46" s="9">
        <f>IF(A46="","",DATE(YEAR(A46),MONTH(A46),1))</f>
        <v/>
      </c>
      <c r="I46" s="10">
        <f>IF(OR(A46="",B46=""),"",SUMIFS($F$2:$F$501,$B$2:$B$501,B46,$H$2:$H$501,H46,$G$2:$G$501,"50-€-Sachbezug"))</f>
        <v/>
      </c>
      <c r="J46" s="10">
        <f>IF(B46="","",SUMIFS($F$2:$F$501,$B$2:$B$501,B46,$G$2:$G$501,"§ 37b Pauschalsteuer"))</f>
        <v/>
      </c>
      <c r="K46" s="10">
        <f>IF(G46="§ 37b Pauschalsteuer",ROUND(F46*Einstellungen!$B$6*(1+Einstellungen!$B$7+Einstellungen!$B$8),2),"")</f>
        <v/>
      </c>
      <c r="L46" s="11">
        <f>IF(OR(B46="",G46=""),"",IF(AND(G46="50-€-Sachbezug",I46&gt;Einstellungen!$B$3),"50 € im Monat überschritten: ganzer Betrag steuerpflichtig",IF(AND(G46="60-€-Aufmerksamkeit",D46="Weihnachten"),"Weihnachten ist kein persönlicher Anlass",IF(AND(G46="60-€-Aufmerksamkeit",F46&gt;Einstellungen!$B$4),"über 60 €: keine Aufmerksamkeit mehr",IF(AND(G46="§ 37b Pauschalsteuer",J46&gt;Einstellungen!$B$5),"§ 37b: über 10.000 € im Jahr",IF(G46="§ 37b Pauschalsteuer","ok, Sozialversicherung beachten","ok"))))))</f>
        <v/>
      </c>
    </row>
    <row r="47">
      <c r="A47" s="12" t="n"/>
      <c r="F47" s="13" t="n"/>
      <c r="H47" s="9">
        <f>IF(A47="","",DATE(YEAR(A47),MONTH(A47),1))</f>
        <v/>
      </c>
      <c r="I47" s="10">
        <f>IF(OR(A47="",B47=""),"",SUMIFS($F$2:$F$501,$B$2:$B$501,B47,$H$2:$H$501,H47,$G$2:$G$501,"50-€-Sachbezug"))</f>
        <v/>
      </c>
      <c r="J47" s="10">
        <f>IF(B47="","",SUMIFS($F$2:$F$501,$B$2:$B$501,B47,$G$2:$G$501,"§ 37b Pauschalsteuer"))</f>
        <v/>
      </c>
      <c r="K47" s="10">
        <f>IF(G47="§ 37b Pauschalsteuer",ROUND(F47*Einstellungen!$B$6*(1+Einstellungen!$B$7+Einstellungen!$B$8),2),"")</f>
        <v/>
      </c>
      <c r="L47" s="11">
        <f>IF(OR(B47="",G47=""),"",IF(AND(G47="50-€-Sachbezug",I47&gt;Einstellungen!$B$3),"50 € im Monat überschritten: ganzer Betrag steuerpflichtig",IF(AND(G47="60-€-Aufmerksamkeit",D47="Weihnachten"),"Weihnachten ist kein persönlicher Anlass",IF(AND(G47="60-€-Aufmerksamkeit",F47&gt;Einstellungen!$B$4),"über 60 €: keine Aufmerksamkeit mehr",IF(AND(G47="§ 37b Pauschalsteuer",J47&gt;Einstellungen!$B$5),"§ 37b: über 10.000 € im Jahr",IF(G47="§ 37b Pauschalsteuer","ok, Sozialversicherung beachten","ok"))))))</f>
        <v/>
      </c>
    </row>
    <row r="48">
      <c r="A48" s="12" t="n"/>
      <c r="F48" s="13" t="n"/>
      <c r="H48" s="9">
        <f>IF(A48="","",DATE(YEAR(A48),MONTH(A48),1))</f>
        <v/>
      </c>
      <c r="I48" s="10">
        <f>IF(OR(A48="",B48=""),"",SUMIFS($F$2:$F$501,$B$2:$B$501,B48,$H$2:$H$501,H48,$G$2:$G$501,"50-€-Sachbezug"))</f>
        <v/>
      </c>
      <c r="J48" s="10">
        <f>IF(B48="","",SUMIFS($F$2:$F$501,$B$2:$B$501,B48,$G$2:$G$501,"§ 37b Pauschalsteuer"))</f>
        <v/>
      </c>
      <c r="K48" s="10">
        <f>IF(G48="§ 37b Pauschalsteuer",ROUND(F48*Einstellungen!$B$6*(1+Einstellungen!$B$7+Einstellungen!$B$8),2),"")</f>
        <v/>
      </c>
      <c r="L48" s="11">
        <f>IF(OR(B48="",G48=""),"",IF(AND(G48="50-€-Sachbezug",I48&gt;Einstellungen!$B$3),"50 € im Monat überschritten: ganzer Betrag steuerpflichtig",IF(AND(G48="60-€-Aufmerksamkeit",D48="Weihnachten"),"Weihnachten ist kein persönlicher Anlass",IF(AND(G48="60-€-Aufmerksamkeit",F48&gt;Einstellungen!$B$4),"über 60 €: keine Aufmerksamkeit mehr",IF(AND(G48="§ 37b Pauschalsteuer",J48&gt;Einstellungen!$B$5),"§ 37b: über 10.000 € im Jahr",IF(G48="§ 37b Pauschalsteuer","ok, Sozialversicherung beachten","ok"))))))</f>
        <v/>
      </c>
    </row>
    <row r="49">
      <c r="A49" s="12" t="n"/>
      <c r="F49" s="13" t="n"/>
      <c r="H49" s="9">
        <f>IF(A49="","",DATE(YEAR(A49),MONTH(A49),1))</f>
        <v/>
      </c>
      <c r="I49" s="10">
        <f>IF(OR(A49="",B49=""),"",SUMIFS($F$2:$F$501,$B$2:$B$501,B49,$H$2:$H$501,H49,$G$2:$G$501,"50-€-Sachbezug"))</f>
        <v/>
      </c>
      <c r="J49" s="10">
        <f>IF(B49="","",SUMIFS($F$2:$F$501,$B$2:$B$501,B49,$G$2:$G$501,"§ 37b Pauschalsteuer"))</f>
        <v/>
      </c>
      <c r="K49" s="10">
        <f>IF(G49="§ 37b Pauschalsteuer",ROUND(F49*Einstellungen!$B$6*(1+Einstellungen!$B$7+Einstellungen!$B$8),2),"")</f>
        <v/>
      </c>
      <c r="L49" s="11">
        <f>IF(OR(B49="",G49=""),"",IF(AND(G49="50-€-Sachbezug",I49&gt;Einstellungen!$B$3),"50 € im Monat überschritten: ganzer Betrag steuerpflichtig",IF(AND(G49="60-€-Aufmerksamkeit",D49="Weihnachten"),"Weihnachten ist kein persönlicher Anlass",IF(AND(G49="60-€-Aufmerksamkeit",F49&gt;Einstellungen!$B$4),"über 60 €: keine Aufmerksamkeit mehr",IF(AND(G49="§ 37b Pauschalsteuer",J49&gt;Einstellungen!$B$5),"§ 37b: über 10.000 € im Jahr",IF(G49="§ 37b Pauschalsteuer","ok, Sozialversicherung beachten","ok"))))))</f>
        <v/>
      </c>
    </row>
    <row r="50">
      <c r="A50" s="12" t="n"/>
      <c r="F50" s="13" t="n"/>
      <c r="H50" s="9">
        <f>IF(A50="","",DATE(YEAR(A50),MONTH(A50),1))</f>
        <v/>
      </c>
      <c r="I50" s="10">
        <f>IF(OR(A50="",B50=""),"",SUMIFS($F$2:$F$501,$B$2:$B$501,B50,$H$2:$H$501,H50,$G$2:$G$501,"50-€-Sachbezug"))</f>
        <v/>
      </c>
      <c r="J50" s="10">
        <f>IF(B50="","",SUMIFS($F$2:$F$501,$B$2:$B$501,B50,$G$2:$G$501,"§ 37b Pauschalsteuer"))</f>
        <v/>
      </c>
      <c r="K50" s="10">
        <f>IF(G50="§ 37b Pauschalsteuer",ROUND(F50*Einstellungen!$B$6*(1+Einstellungen!$B$7+Einstellungen!$B$8),2),"")</f>
        <v/>
      </c>
      <c r="L50" s="11">
        <f>IF(OR(B50="",G50=""),"",IF(AND(G50="50-€-Sachbezug",I50&gt;Einstellungen!$B$3),"50 € im Monat überschritten: ganzer Betrag steuerpflichtig",IF(AND(G50="60-€-Aufmerksamkeit",D50="Weihnachten"),"Weihnachten ist kein persönlicher Anlass",IF(AND(G50="60-€-Aufmerksamkeit",F50&gt;Einstellungen!$B$4),"über 60 €: keine Aufmerksamkeit mehr",IF(AND(G50="§ 37b Pauschalsteuer",J50&gt;Einstellungen!$B$5),"§ 37b: über 10.000 € im Jahr",IF(G50="§ 37b Pauschalsteuer","ok, Sozialversicherung beachten","ok"))))))</f>
        <v/>
      </c>
    </row>
    <row r="51">
      <c r="A51" s="12" t="n"/>
      <c r="F51" s="13" t="n"/>
      <c r="H51" s="9">
        <f>IF(A51="","",DATE(YEAR(A51),MONTH(A51),1))</f>
        <v/>
      </c>
      <c r="I51" s="10">
        <f>IF(OR(A51="",B51=""),"",SUMIFS($F$2:$F$501,$B$2:$B$501,B51,$H$2:$H$501,H51,$G$2:$G$501,"50-€-Sachbezug"))</f>
        <v/>
      </c>
      <c r="J51" s="10">
        <f>IF(B51="","",SUMIFS($F$2:$F$501,$B$2:$B$501,B51,$G$2:$G$501,"§ 37b Pauschalsteuer"))</f>
        <v/>
      </c>
      <c r="K51" s="10">
        <f>IF(G51="§ 37b Pauschalsteuer",ROUND(F51*Einstellungen!$B$6*(1+Einstellungen!$B$7+Einstellungen!$B$8),2),"")</f>
        <v/>
      </c>
      <c r="L51" s="11">
        <f>IF(OR(B51="",G51=""),"",IF(AND(G51="50-€-Sachbezug",I51&gt;Einstellungen!$B$3),"50 € im Monat überschritten: ganzer Betrag steuerpflichtig",IF(AND(G51="60-€-Aufmerksamkeit",D51="Weihnachten"),"Weihnachten ist kein persönlicher Anlass",IF(AND(G51="60-€-Aufmerksamkeit",F51&gt;Einstellungen!$B$4),"über 60 €: keine Aufmerksamkeit mehr",IF(AND(G51="§ 37b Pauschalsteuer",J51&gt;Einstellungen!$B$5),"§ 37b: über 10.000 € im Jahr",IF(G51="§ 37b Pauschalsteuer","ok, Sozialversicherung beachten","ok"))))))</f>
        <v/>
      </c>
    </row>
    <row r="52">
      <c r="A52" s="12" t="n"/>
      <c r="F52" s="13" t="n"/>
      <c r="H52" s="9">
        <f>IF(A52="","",DATE(YEAR(A52),MONTH(A52),1))</f>
        <v/>
      </c>
      <c r="I52" s="10">
        <f>IF(OR(A52="",B52=""),"",SUMIFS($F$2:$F$501,$B$2:$B$501,B52,$H$2:$H$501,H52,$G$2:$G$501,"50-€-Sachbezug"))</f>
        <v/>
      </c>
      <c r="J52" s="10">
        <f>IF(B52="","",SUMIFS($F$2:$F$501,$B$2:$B$501,B52,$G$2:$G$501,"§ 37b Pauschalsteuer"))</f>
        <v/>
      </c>
      <c r="K52" s="10">
        <f>IF(G52="§ 37b Pauschalsteuer",ROUND(F52*Einstellungen!$B$6*(1+Einstellungen!$B$7+Einstellungen!$B$8),2),"")</f>
        <v/>
      </c>
      <c r="L52" s="11">
        <f>IF(OR(B52="",G52=""),"",IF(AND(G52="50-€-Sachbezug",I52&gt;Einstellungen!$B$3),"50 € im Monat überschritten: ganzer Betrag steuerpflichtig",IF(AND(G52="60-€-Aufmerksamkeit",D52="Weihnachten"),"Weihnachten ist kein persönlicher Anlass",IF(AND(G52="60-€-Aufmerksamkeit",F52&gt;Einstellungen!$B$4),"über 60 €: keine Aufmerksamkeit mehr",IF(AND(G52="§ 37b Pauschalsteuer",J52&gt;Einstellungen!$B$5),"§ 37b: über 10.000 € im Jahr",IF(G52="§ 37b Pauschalsteuer","ok, Sozialversicherung beachten","ok"))))))</f>
        <v/>
      </c>
    </row>
    <row r="53">
      <c r="A53" s="12" t="n"/>
      <c r="F53" s="13" t="n"/>
      <c r="H53" s="9">
        <f>IF(A53="","",DATE(YEAR(A53),MONTH(A53),1))</f>
        <v/>
      </c>
      <c r="I53" s="10">
        <f>IF(OR(A53="",B53=""),"",SUMIFS($F$2:$F$501,$B$2:$B$501,B53,$H$2:$H$501,H53,$G$2:$G$501,"50-€-Sachbezug"))</f>
        <v/>
      </c>
      <c r="J53" s="10">
        <f>IF(B53="","",SUMIFS($F$2:$F$501,$B$2:$B$501,B53,$G$2:$G$501,"§ 37b Pauschalsteuer"))</f>
        <v/>
      </c>
      <c r="K53" s="10">
        <f>IF(G53="§ 37b Pauschalsteuer",ROUND(F53*Einstellungen!$B$6*(1+Einstellungen!$B$7+Einstellungen!$B$8),2),"")</f>
        <v/>
      </c>
      <c r="L53" s="11">
        <f>IF(OR(B53="",G53=""),"",IF(AND(G53="50-€-Sachbezug",I53&gt;Einstellungen!$B$3),"50 € im Monat überschritten: ganzer Betrag steuerpflichtig",IF(AND(G53="60-€-Aufmerksamkeit",D53="Weihnachten"),"Weihnachten ist kein persönlicher Anlass",IF(AND(G53="60-€-Aufmerksamkeit",F53&gt;Einstellungen!$B$4),"über 60 €: keine Aufmerksamkeit mehr",IF(AND(G53="§ 37b Pauschalsteuer",J53&gt;Einstellungen!$B$5),"§ 37b: über 10.000 € im Jahr",IF(G53="§ 37b Pauschalsteuer","ok, Sozialversicherung beachten","ok"))))))</f>
        <v/>
      </c>
    </row>
    <row r="54">
      <c r="A54" s="12" t="n"/>
      <c r="F54" s="13" t="n"/>
      <c r="H54" s="9">
        <f>IF(A54="","",DATE(YEAR(A54),MONTH(A54),1))</f>
        <v/>
      </c>
      <c r="I54" s="10">
        <f>IF(OR(A54="",B54=""),"",SUMIFS($F$2:$F$501,$B$2:$B$501,B54,$H$2:$H$501,H54,$G$2:$G$501,"50-€-Sachbezug"))</f>
        <v/>
      </c>
      <c r="J54" s="10">
        <f>IF(B54="","",SUMIFS($F$2:$F$501,$B$2:$B$501,B54,$G$2:$G$501,"§ 37b Pauschalsteuer"))</f>
        <v/>
      </c>
      <c r="K54" s="10">
        <f>IF(G54="§ 37b Pauschalsteuer",ROUND(F54*Einstellungen!$B$6*(1+Einstellungen!$B$7+Einstellungen!$B$8),2),"")</f>
        <v/>
      </c>
      <c r="L54" s="11">
        <f>IF(OR(B54="",G54=""),"",IF(AND(G54="50-€-Sachbezug",I54&gt;Einstellungen!$B$3),"50 € im Monat überschritten: ganzer Betrag steuerpflichtig",IF(AND(G54="60-€-Aufmerksamkeit",D54="Weihnachten"),"Weihnachten ist kein persönlicher Anlass",IF(AND(G54="60-€-Aufmerksamkeit",F54&gt;Einstellungen!$B$4),"über 60 €: keine Aufmerksamkeit mehr",IF(AND(G54="§ 37b Pauschalsteuer",J54&gt;Einstellungen!$B$5),"§ 37b: über 10.000 € im Jahr",IF(G54="§ 37b Pauschalsteuer","ok, Sozialversicherung beachten","ok"))))))</f>
        <v/>
      </c>
    </row>
    <row r="55">
      <c r="A55" s="12" t="n"/>
      <c r="F55" s="13" t="n"/>
      <c r="H55" s="9">
        <f>IF(A55="","",DATE(YEAR(A55),MONTH(A55),1))</f>
        <v/>
      </c>
      <c r="I55" s="10">
        <f>IF(OR(A55="",B55=""),"",SUMIFS($F$2:$F$501,$B$2:$B$501,B55,$H$2:$H$501,H55,$G$2:$G$501,"50-€-Sachbezug"))</f>
        <v/>
      </c>
      <c r="J55" s="10">
        <f>IF(B55="","",SUMIFS($F$2:$F$501,$B$2:$B$501,B55,$G$2:$G$501,"§ 37b Pauschalsteuer"))</f>
        <v/>
      </c>
      <c r="K55" s="10">
        <f>IF(G55="§ 37b Pauschalsteuer",ROUND(F55*Einstellungen!$B$6*(1+Einstellungen!$B$7+Einstellungen!$B$8),2),"")</f>
        <v/>
      </c>
      <c r="L55" s="11">
        <f>IF(OR(B55="",G55=""),"",IF(AND(G55="50-€-Sachbezug",I55&gt;Einstellungen!$B$3),"50 € im Monat überschritten: ganzer Betrag steuerpflichtig",IF(AND(G55="60-€-Aufmerksamkeit",D55="Weihnachten"),"Weihnachten ist kein persönlicher Anlass",IF(AND(G55="60-€-Aufmerksamkeit",F55&gt;Einstellungen!$B$4),"über 60 €: keine Aufmerksamkeit mehr",IF(AND(G55="§ 37b Pauschalsteuer",J55&gt;Einstellungen!$B$5),"§ 37b: über 10.000 € im Jahr",IF(G55="§ 37b Pauschalsteuer","ok, Sozialversicherung beachten","ok"))))))</f>
        <v/>
      </c>
    </row>
    <row r="56">
      <c r="A56" s="12" t="n"/>
      <c r="F56" s="13" t="n"/>
      <c r="H56" s="9">
        <f>IF(A56="","",DATE(YEAR(A56),MONTH(A56),1))</f>
        <v/>
      </c>
      <c r="I56" s="10">
        <f>IF(OR(A56="",B56=""),"",SUMIFS($F$2:$F$501,$B$2:$B$501,B56,$H$2:$H$501,H56,$G$2:$G$501,"50-€-Sachbezug"))</f>
        <v/>
      </c>
      <c r="J56" s="10">
        <f>IF(B56="","",SUMIFS($F$2:$F$501,$B$2:$B$501,B56,$G$2:$G$501,"§ 37b Pauschalsteuer"))</f>
        <v/>
      </c>
      <c r="K56" s="10">
        <f>IF(G56="§ 37b Pauschalsteuer",ROUND(F56*Einstellungen!$B$6*(1+Einstellungen!$B$7+Einstellungen!$B$8),2),"")</f>
        <v/>
      </c>
      <c r="L56" s="11">
        <f>IF(OR(B56="",G56=""),"",IF(AND(G56="50-€-Sachbezug",I56&gt;Einstellungen!$B$3),"50 € im Monat überschritten: ganzer Betrag steuerpflichtig",IF(AND(G56="60-€-Aufmerksamkeit",D56="Weihnachten"),"Weihnachten ist kein persönlicher Anlass",IF(AND(G56="60-€-Aufmerksamkeit",F56&gt;Einstellungen!$B$4),"über 60 €: keine Aufmerksamkeit mehr",IF(AND(G56="§ 37b Pauschalsteuer",J56&gt;Einstellungen!$B$5),"§ 37b: über 10.000 € im Jahr",IF(G56="§ 37b Pauschalsteuer","ok, Sozialversicherung beachten","ok"))))))</f>
        <v/>
      </c>
    </row>
    <row r="57">
      <c r="A57" s="12" t="n"/>
      <c r="F57" s="13" t="n"/>
      <c r="H57" s="9">
        <f>IF(A57="","",DATE(YEAR(A57),MONTH(A57),1))</f>
        <v/>
      </c>
      <c r="I57" s="10">
        <f>IF(OR(A57="",B57=""),"",SUMIFS($F$2:$F$501,$B$2:$B$501,B57,$H$2:$H$501,H57,$G$2:$G$501,"50-€-Sachbezug"))</f>
        <v/>
      </c>
      <c r="J57" s="10">
        <f>IF(B57="","",SUMIFS($F$2:$F$501,$B$2:$B$501,B57,$G$2:$G$501,"§ 37b Pauschalsteuer"))</f>
        <v/>
      </c>
      <c r="K57" s="10">
        <f>IF(G57="§ 37b Pauschalsteuer",ROUND(F57*Einstellungen!$B$6*(1+Einstellungen!$B$7+Einstellungen!$B$8),2),"")</f>
        <v/>
      </c>
      <c r="L57" s="11">
        <f>IF(OR(B57="",G57=""),"",IF(AND(G57="50-€-Sachbezug",I57&gt;Einstellungen!$B$3),"50 € im Monat überschritten: ganzer Betrag steuerpflichtig",IF(AND(G57="60-€-Aufmerksamkeit",D57="Weihnachten"),"Weihnachten ist kein persönlicher Anlass",IF(AND(G57="60-€-Aufmerksamkeit",F57&gt;Einstellungen!$B$4),"über 60 €: keine Aufmerksamkeit mehr",IF(AND(G57="§ 37b Pauschalsteuer",J57&gt;Einstellungen!$B$5),"§ 37b: über 10.000 € im Jahr",IF(G57="§ 37b Pauschalsteuer","ok, Sozialversicherung beachten","ok"))))))</f>
        <v/>
      </c>
    </row>
    <row r="58">
      <c r="A58" s="12" t="n"/>
      <c r="F58" s="13" t="n"/>
      <c r="H58" s="9">
        <f>IF(A58="","",DATE(YEAR(A58),MONTH(A58),1))</f>
        <v/>
      </c>
      <c r="I58" s="10">
        <f>IF(OR(A58="",B58=""),"",SUMIFS($F$2:$F$501,$B$2:$B$501,B58,$H$2:$H$501,H58,$G$2:$G$501,"50-€-Sachbezug"))</f>
        <v/>
      </c>
      <c r="J58" s="10">
        <f>IF(B58="","",SUMIFS($F$2:$F$501,$B$2:$B$501,B58,$G$2:$G$501,"§ 37b Pauschalsteuer"))</f>
        <v/>
      </c>
      <c r="K58" s="10">
        <f>IF(G58="§ 37b Pauschalsteuer",ROUND(F58*Einstellungen!$B$6*(1+Einstellungen!$B$7+Einstellungen!$B$8),2),"")</f>
        <v/>
      </c>
      <c r="L58" s="11">
        <f>IF(OR(B58="",G58=""),"",IF(AND(G58="50-€-Sachbezug",I58&gt;Einstellungen!$B$3),"50 € im Monat überschritten: ganzer Betrag steuerpflichtig",IF(AND(G58="60-€-Aufmerksamkeit",D58="Weihnachten"),"Weihnachten ist kein persönlicher Anlass",IF(AND(G58="60-€-Aufmerksamkeit",F58&gt;Einstellungen!$B$4),"über 60 €: keine Aufmerksamkeit mehr",IF(AND(G58="§ 37b Pauschalsteuer",J58&gt;Einstellungen!$B$5),"§ 37b: über 10.000 € im Jahr",IF(G58="§ 37b Pauschalsteuer","ok, Sozialversicherung beachten","ok"))))))</f>
        <v/>
      </c>
    </row>
    <row r="59">
      <c r="A59" s="12" t="n"/>
      <c r="F59" s="13" t="n"/>
      <c r="H59" s="9">
        <f>IF(A59="","",DATE(YEAR(A59),MONTH(A59),1))</f>
        <v/>
      </c>
      <c r="I59" s="10">
        <f>IF(OR(A59="",B59=""),"",SUMIFS($F$2:$F$501,$B$2:$B$501,B59,$H$2:$H$501,H59,$G$2:$G$501,"50-€-Sachbezug"))</f>
        <v/>
      </c>
      <c r="J59" s="10">
        <f>IF(B59="","",SUMIFS($F$2:$F$501,$B$2:$B$501,B59,$G$2:$G$501,"§ 37b Pauschalsteuer"))</f>
        <v/>
      </c>
      <c r="K59" s="10">
        <f>IF(G59="§ 37b Pauschalsteuer",ROUND(F59*Einstellungen!$B$6*(1+Einstellungen!$B$7+Einstellungen!$B$8),2),"")</f>
        <v/>
      </c>
      <c r="L59" s="11">
        <f>IF(OR(B59="",G59=""),"",IF(AND(G59="50-€-Sachbezug",I59&gt;Einstellungen!$B$3),"50 € im Monat überschritten: ganzer Betrag steuerpflichtig",IF(AND(G59="60-€-Aufmerksamkeit",D59="Weihnachten"),"Weihnachten ist kein persönlicher Anlass",IF(AND(G59="60-€-Aufmerksamkeit",F59&gt;Einstellungen!$B$4),"über 60 €: keine Aufmerksamkeit mehr",IF(AND(G59="§ 37b Pauschalsteuer",J59&gt;Einstellungen!$B$5),"§ 37b: über 10.000 € im Jahr",IF(G59="§ 37b Pauschalsteuer","ok, Sozialversicherung beachten","ok"))))))</f>
        <v/>
      </c>
    </row>
    <row r="60">
      <c r="A60" s="12" t="n"/>
      <c r="F60" s="13" t="n"/>
      <c r="H60" s="9">
        <f>IF(A60="","",DATE(YEAR(A60),MONTH(A60),1))</f>
        <v/>
      </c>
      <c r="I60" s="10">
        <f>IF(OR(A60="",B60=""),"",SUMIFS($F$2:$F$501,$B$2:$B$501,B60,$H$2:$H$501,H60,$G$2:$G$501,"50-€-Sachbezug"))</f>
        <v/>
      </c>
      <c r="J60" s="10">
        <f>IF(B60="","",SUMIFS($F$2:$F$501,$B$2:$B$501,B60,$G$2:$G$501,"§ 37b Pauschalsteuer"))</f>
        <v/>
      </c>
      <c r="K60" s="10">
        <f>IF(G60="§ 37b Pauschalsteuer",ROUND(F60*Einstellungen!$B$6*(1+Einstellungen!$B$7+Einstellungen!$B$8),2),"")</f>
        <v/>
      </c>
      <c r="L60" s="11">
        <f>IF(OR(B60="",G60=""),"",IF(AND(G60="50-€-Sachbezug",I60&gt;Einstellungen!$B$3),"50 € im Monat überschritten: ganzer Betrag steuerpflichtig",IF(AND(G60="60-€-Aufmerksamkeit",D60="Weihnachten"),"Weihnachten ist kein persönlicher Anlass",IF(AND(G60="60-€-Aufmerksamkeit",F60&gt;Einstellungen!$B$4),"über 60 €: keine Aufmerksamkeit mehr",IF(AND(G60="§ 37b Pauschalsteuer",J60&gt;Einstellungen!$B$5),"§ 37b: über 10.000 € im Jahr",IF(G60="§ 37b Pauschalsteuer","ok, Sozialversicherung beachten","ok"))))))</f>
        <v/>
      </c>
    </row>
    <row r="61">
      <c r="A61" s="12" t="n"/>
      <c r="F61" s="13" t="n"/>
      <c r="H61" s="9">
        <f>IF(A61="","",DATE(YEAR(A61),MONTH(A61),1))</f>
        <v/>
      </c>
      <c r="I61" s="10">
        <f>IF(OR(A61="",B61=""),"",SUMIFS($F$2:$F$501,$B$2:$B$501,B61,$H$2:$H$501,H61,$G$2:$G$501,"50-€-Sachbezug"))</f>
        <v/>
      </c>
      <c r="J61" s="10">
        <f>IF(B61="","",SUMIFS($F$2:$F$501,$B$2:$B$501,B61,$G$2:$G$501,"§ 37b Pauschalsteuer"))</f>
        <v/>
      </c>
      <c r="K61" s="10">
        <f>IF(G61="§ 37b Pauschalsteuer",ROUND(F61*Einstellungen!$B$6*(1+Einstellungen!$B$7+Einstellungen!$B$8),2),"")</f>
        <v/>
      </c>
      <c r="L61" s="11">
        <f>IF(OR(B61="",G61=""),"",IF(AND(G61="50-€-Sachbezug",I61&gt;Einstellungen!$B$3),"50 € im Monat überschritten: ganzer Betrag steuerpflichtig",IF(AND(G61="60-€-Aufmerksamkeit",D61="Weihnachten"),"Weihnachten ist kein persönlicher Anlass",IF(AND(G61="60-€-Aufmerksamkeit",F61&gt;Einstellungen!$B$4),"über 60 €: keine Aufmerksamkeit mehr",IF(AND(G61="§ 37b Pauschalsteuer",J61&gt;Einstellungen!$B$5),"§ 37b: über 10.000 € im Jahr",IF(G61="§ 37b Pauschalsteuer","ok, Sozialversicherung beachten","ok"))))))</f>
        <v/>
      </c>
    </row>
    <row r="62">
      <c r="A62" s="12" t="n"/>
      <c r="F62" s="13" t="n"/>
      <c r="H62" s="9">
        <f>IF(A62="","",DATE(YEAR(A62),MONTH(A62),1))</f>
        <v/>
      </c>
      <c r="I62" s="10">
        <f>IF(OR(A62="",B62=""),"",SUMIFS($F$2:$F$501,$B$2:$B$501,B62,$H$2:$H$501,H62,$G$2:$G$501,"50-€-Sachbezug"))</f>
        <v/>
      </c>
      <c r="J62" s="10">
        <f>IF(B62="","",SUMIFS($F$2:$F$501,$B$2:$B$501,B62,$G$2:$G$501,"§ 37b Pauschalsteuer"))</f>
        <v/>
      </c>
      <c r="K62" s="10">
        <f>IF(G62="§ 37b Pauschalsteuer",ROUND(F62*Einstellungen!$B$6*(1+Einstellungen!$B$7+Einstellungen!$B$8),2),"")</f>
        <v/>
      </c>
      <c r="L62" s="11">
        <f>IF(OR(B62="",G62=""),"",IF(AND(G62="50-€-Sachbezug",I62&gt;Einstellungen!$B$3),"50 € im Monat überschritten: ganzer Betrag steuerpflichtig",IF(AND(G62="60-€-Aufmerksamkeit",D62="Weihnachten"),"Weihnachten ist kein persönlicher Anlass",IF(AND(G62="60-€-Aufmerksamkeit",F62&gt;Einstellungen!$B$4),"über 60 €: keine Aufmerksamkeit mehr",IF(AND(G62="§ 37b Pauschalsteuer",J62&gt;Einstellungen!$B$5),"§ 37b: über 10.000 € im Jahr",IF(G62="§ 37b Pauschalsteuer","ok, Sozialversicherung beachten","ok"))))))</f>
        <v/>
      </c>
    </row>
    <row r="63">
      <c r="A63" s="12" t="n"/>
      <c r="F63" s="13" t="n"/>
      <c r="H63" s="9">
        <f>IF(A63="","",DATE(YEAR(A63),MONTH(A63),1))</f>
        <v/>
      </c>
      <c r="I63" s="10">
        <f>IF(OR(A63="",B63=""),"",SUMIFS($F$2:$F$501,$B$2:$B$501,B63,$H$2:$H$501,H63,$G$2:$G$501,"50-€-Sachbezug"))</f>
        <v/>
      </c>
      <c r="J63" s="10">
        <f>IF(B63="","",SUMIFS($F$2:$F$501,$B$2:$B$501,B63,$G$2:$G$501,"§ 37b Pauschalsteuer"))</f>
        <v/>
      </c>
      <c r="K63" s="10">
        <f>IF(G63="§ 37b Pauschalsteuer",ROUND(F63*Einstellungen!$B$6*(1+Einstellungen!$B$7+Einstellungen!$B$8),2),"")</f>
        <v/>
      </c>
      <c r="L63" s="11">
        <f>IF(OR(B63="",G63=""),"",IF(AND(G63="50-€-Sachbezug",I63&gt;Einstellungen!$B$3),"50 € im Monat überschritten: ganzer Betrag steuerpflichtig",IF(AND(G63="60-€-Aufmerksamkeit",D63="Weihnachten"),"Weihnachten ist kein persönlicher Anlass",IF(AND(G63="60-€-Aufmerksamkeit",F63&gt;Einstellungen!$B$4),"über 60 €: keine Aufmerksamkeit mehr",IF(AND(G63="§ 37b Pauschalsteuer",J63&gt;Einstellungen!$B$5),"§ 37b: über 10.000 € im Jahr",IF(G63="§ 37b Pauschalsteuer","ok, Sozialversicherung beachten","ok"))))))</f>
        <v/>
      </c>
    </row>
    <row r="64">
      <c r="A64" s="12" t="n"/>
      <c r="F64" s="13" t="n"/>
      <c r="H64" s="9">
        <f>IF(A64="","",DATE(YEAR(A64),MONTH(A64),1))</f>
        <v/>
      </c>
      <c r="I64" s="10">
        <f>IF(OR(A64="",B64=""),"",SUMIFS($F$2:$F$501,$B$2:$B$501,B64,$H$2:$H$501,H64,$G$2:$G$501,"50-€-Sachbezug"))</f>
        <v/>
      </c>
      <c r="J64" s="10">
        <f>IF(B64="","",SUMIFS($F$2:$F$501,$B$2:$B$501,B64,$G$2:$G$501,"§ 37b Pauschalsteuer"))</f>
        <v/>
      </c>
      <c r="K64" s="10">
        <f>IF(G64="§ 37b Pauschalsteuer",ROUND(F64*Einstellungen!$B$6*(1+Einstellungen!$B$7+Einstellungen!$B$8),2),"")</f>
        <v/>
      </c>
      <c r="L64" s="11">
        <f>IF(OR(B64="",G64=""),"",IF(AND(G64="50-€-Sachbezug",I64&gt;Einstellungen!$B$3),"50 € im Monat überschritten: ganzer Betrag steuerpflichtig",IF(AND(G64="60-€-Aufmerksamkeit",D64="Weihnachten"),"Weihnachten ist kein persönlicher Anlass",IF(AND(G64="60-€-Aufmerksamkeit",F64&gt;Einstellungen!$B$4),"über 60 €: keine Aufmerksamkeit mehr",IF(AND(G64="§ 37b Pauschalsteuer",J64&gt;Einstellungen!$B$5),"§ 37b: über 10.000 € im Jahr",IF(G64="§ 37b Pauschalsteuer","ok, Sozialversicherung beachten","ok"))))))</f>
        <v/>
      </c>
    </row>
    <row r="65">
      <c r="A65" s="12" t="n"/>
      <c r="F65" s="13" t="n"/>
      <c r="H65" s="9">
        <f>IF(A65="","",DATE(YEAR(A65),MONTH(A65),1))</f>
        <v/>
      </c>
      <c r="I65" s="10">
        <f>IF(OR(A65="",B65=""),"",SUMIFS($F$2:$F$501,$B$2:$B$501,B65,$H$2:$H$501,H65,$G$2:$G$501,"50-€-Sachbezug"))</f>
        <v/>
      </c>
      <c r="J65" s="10">
        <f>IF(B65="","",SUMIFS($F$2:$F$501,$B$2:$B$501,B65,$G$2:$G$501,"§ 37b Pauschalsteuer"))</f>
        <v/>
      </c>
      <c r="K65" s="10">
        <f>IF(G65="§ 37b Pauschalsteuer",ROUND(F65*Einstellungen!$B$6*(1+Einstellungen!$B$7+Einstellungen!$B$8),2),"")</f>
        <v/>
      </c>
      <c r="L65" s="11">
        <f>IF(OR(B65="",G65=""),"",IF(AND(G65="50-€-Sachbezug",I65&gt;Einstellungen!$B$3),"50 € im Monat überschritten: ganzer Betrag steuerpflichtig",IF(AND(G65="60-€-Aufmerksamkeit",D65="Weihnachten"),"Weihnachten ist kein persönlicher Anlass",IF(AND(G65="60-€-Aufmerksamkeit",F65&gt;Einstellungen!$B$4),"über 60 €: keine Aufmerksamkeit mehr",IF(AND(G65="§ 37b Pauschalsteuer",J65&gt;Einstellungen!$B$5),"§ 37b: über 10.000 € im Jahr",IF(G65="§ 37b Pauschalsteuer","ok, Sozialversicherung beachten","ok"))))))</f>
        <v/>
      </c>
    </row>
    <row r="66">
      <c r="A66" s="12" t="n"/>
      <c r="F66" s="13" t="n"/>
      <c r="H66" s="9">
        <f>IF(A66="","",DATE(YEAR(A66),MONTH(A66),1))</f>
        <v/>
      </c>
      <c r="I66" s="10">
        <f>IF(OR(A66="",B66=""),"",SUMIFS($F$2:$F$501,$B$2:$B$501,B66,$H$2:$H$501,H66,$G$2:$G$501,"50-€-Sachbezug"))</f>
        <v/>
      </c>
      <c r="J66" s="10">
        <f>IF(B66="","",SUMIFS($F$2:$F$501,$B$2:$B$501,B66,$G$2:$G$501,"§ 37b Pauschalsteuer"))</f>
        <v/>
      </c>
      <c r="K66" s="10">
        <f>IF(G66="§ 37b Pauschalsteuer",ROUND(F66*Einstellungen!$B$6*(1+Einstellungen!$B$7+Einstellungen!$B$8),2),"")</f>
        <v/>
      </c>
      <c r="L66" s="11">
        <f>IF(OR(B66="",G66=""),"",IF(AND(G66="50-€-Sachbezug",I66&gt;Einstellungen!$B$3),"50 € im Monat überschritten: ganzer Betrag steuerpflichtig",IF(AND(G66="60-€-Aufmerksamkeit",D66="Weihnachten"),"Weihnachten ist kein persönlicher Anlass",IF(AND(G66="60-€-Aufmerksamkeit",F66&gt;Einstellungen!$B$4),"über 60 €: keine Aufmerksamkeit mehr",IF(AND(G66="§ 37b Pauschalsteuer",J66&gt;Einstellungen!$B$5),"§ 37b: über 10.000 € im Jahr",IF(G66="§ 37b Pauschalsteuer","ok, Sozialversicherung beachten","ok"))))))</f>
        <v/>
      </c>
    </row>
    <row r="67">
      <c r="A67" s="12" t="n"/>
      <c r="F67" s="13" t="n"/>
      <c r="H67" s="9">
        <f>IF(A67="","",DATE(YEAR(A67),MONTH(A67),1))</f>
        <v/>
      </c>
      <c r="I67" s="10">
        <f>IF(OR(A67="",B67=""),"",SUMIFS($F$2:$F$501,$B$2:$B$501,B67,$H$2:$H$501,H67,$G$2:$G$501,"50-€-Sachbezug"))</f>
        <v/>
      </c>
      <c r="J67" s="10">
        <f>IF(B67="","",SUMIFS($F$2:$F$501,$B$2:$B$501,B67,$G$2:$G$501,"§ 37b Pauschalsteuer"))</f>
        <v/>
      </c>
      <c r="K67" s="10">
        <f>IF(G67="§ 37b Pauschalsteuer",ROUND(F67*Einstellungen!$B$6*(1+Einstellungen!$B$7+Einstellungen!$B$8),2),"")</f>
        <v/>
      </c>
      <c r="L67" s="11">
        <f>IF(OR(B67="",G67=""),"",IF(AND(G67="50-€-Sachbezug",I67&gt;Einstellungen!$B$3),"50 € im Monat überschritten: ganzer Betrag steuerpflichtig",IF(AND(G67="60-€-Aufmerksamkeit",D67="Weihnachten"),"Weihnachten ist kein persönlicher Anlass",IF(AND(G67="60-€-Aufmerksamkeit",F67&gt;Einstellungen!$B$4),"über 60 €: keine Aufmerksamkeit mehr",IF(AND(G67="§ 37b Pauschalsteuer",J67&gt;Einstellungen!$B$5),"§ 37b: über 10.000 € im Jahr",IF(G67="§ 37b Pauschalsteuer","ok, Sozialversicherung beachten","ok"))))))</f>
        <v/>
      </c>
    </row>
    <row r="68">
      <c r="A68" s="12" t="n"/>
      <c r="F68" s="13" t="n"/>
      <c r="H68" s="9">
        <f>IF(A68="","",DATE(YEAR(A68),MONTH(A68),1))</f>
        <v/>
      </c>
      <c r="I68" s="10">
        <f>IF(OR(A68="",B68=""),"",SUMIFS($F$2:$F$501,$B$2:$B$501,B68,$H$2:$H$501,H68,$G$2:$G$501,"50-€-Sachbezug"))</f>
        <v/>
      </c>
      <c r="J68" s="10">
        <f>IF(B68="","",SUMIFS($F$2:$F$501,$B$2:$B$501,B68,$G$2:$G$501,"§ 37b Pauschalsteuer"))</f>
        <v/>
      </c>
      <c r="K68" s="10">
        <f>IF(G68="§ 37b Pauschalsteuer",ROUND(F68*Einstellungen!$B$6*(1+Einstellungen!$B$7+Einstellungen!$B$8),2),"")</f>
        <v/>
      </c>
      <c r="L68" s="11">
        <f>IF(OR(B68="",G68=""),"",IF(AND(G68="50-€-Sachbezug",I68&gt;Einstellungen!$B$3),"50 € im Monat überschritten: ganzer Betrag steuerpflichtig",IF(AND(G68="60-€-Aufmerksamkeit",D68="Weihnachten"),"Weihnachten ist kein persönlicher Anlass",IF(AND(G68="60-€-Aufmerksamkeit",F68&gt;Einstellungen!$B$4),"über 60 €: keine Aufmerksamkeit mehr",IF(AND(G68="§ 37b Pauschalsteuer",J68&gt;Einstellungen!$B$5),"§ 37b: über 10.000 € im Jahr",IF(G68="§ 37b Pauschalsteuer","ok, Sozialversicherung beachten","ok"))))))</f>
        <v/>
      </c>
    </row>
    <row r="69">
      <c r="A69" s="12" t="n"/>
      <c r="F69" s="13" t="n"/>
      <c r="H69" s="9">
        <f>IF(A69="","",DATE(YEAR(A69),MONTH(A69),1))</f>
        <v/>
      </c>
      <c r="I69" s="10">
        <f>IF(OR(A69="",B69=""),"",SUMIFS($F$2:$F$501,$B$2:$B$501,B69,$H$2:$H$501,H69,$G$2:$G$501,"50-€-Sachbezug"))</f>
        <v/>
      </c>
      <c r="J69" s="10">
        <f>IF(B69="","",SUMIFS($F$2:$F$501,$B$2:$B$501,B69,$G$2:$G$501,"§ 37b Pauschalsteuer"))</f>
        <v/>
      </c>
      <c r="K69" s="10">
        <f>IF(G69="§ 37b Pauschalsteuer",ROUND(F69*Einstellungen!$B$6*(1+Einstellungen!$B$7+Einstellungen!$B$8),2),"")</f>
        <v/>
      </c>
      <c r="L69" s="11">
        <f>IF(OR(B69="",G69=""),"",IF(AND(G69="50-€-Sachbezug",I69&gt;Einstellungen!$B$3),"50 € im Monat überschritten: ganzer Betrag steuerpflichtig",IF(AND(G69="60-€-Aufmerksamkeit",D69="Weihnachten"),"Weihnachten ist kein persönlicher Anlass",IF(AND(G69="60-€-Aufmerksamkeit",F69&gt;Einstellungen!$B$4),"über 60 €: keine Aufmerksamkeit mehr",IF(AND(G69="§ 37b Pauschalsteuer",J69&gt;Einstellungen!$B$5),"§ 37b: über 10.000 € im Jahr",IF(G69="§ 37b Pauschalsteuer","ok, Sozialversicherung beachten","ok"))))))</f>
        <v/>
      </c>
    </row>
    <row r="70">
      <c r="A70" s="12" t="n"/>
      <c r="F70" s="13" t="n"/>
      <c r="H70" s="9">
        <f>IF(A70="","",DATE(YEAR(A70),MONTH(A70),1))</f>
        <v/>
      </c>
      <c r="I70" s="10">
        <f>IF(OR(A70="",B70=""),"",SUMIFS($F$2:$F$501,$B$2:$B$501,B70,$H$2:$H$501,H70,$G$2:$G$501,"50-€-Sachbezug"))</f>
        <v/>
      </c>
      <c r="J70" s="10">
        <f>IF(B70="","",SUMIFS($F$2:$F$501,$B$2:$B$501,B70,$G$2:$G$501,"§ 37b Pauschalsteuer"))</f>
        <v/>
      </c>
      <c r="K70" s="10">
        <f>IF(G70="§ 37b Pauschalsteuer",ROUND(F70*Einstellungen!$B$6*(1+Einstellungen!$B$7+Einstellungen!$B$8),2),"")</f>
        <v/>
      </c>
      <c r="L70" s="11">
        <f>IF(OR(B70="",G70=""),"",IF(AND(G70="50-€-Sachbezug",I70&gt;Einstellungen!$B$3),"50 € im Monat überschritten: ganzer Betrag steuerpflichtig",IF(AND(G70="60-€-Aufmerksamkeit",D70="Weihnachten"),"Weihnachten ist kein persönlicher Anlass",IF(AND(G70="60-€-Aufmerksamkeit",F70&gt;Einstellungen!$B$4),"über 60 €: keine Aufmerksamkeit mehr",IF(AND(G70="§ 37b Pauschalsteuer",J70&gt;Einstellungen!$B$5),"§ 37b: über 10.000 € im Jahr",IF(G70="§ 37b Pauschalsteuer","ok, Sozialversicherung beachten","ok"))))))</f>
        <v/>
      </c>
    </row>
    <row r="71">
      <c r="A71" s="12" t="n"/>
      <c r="F71" s="13" t="n"/>
      <c r="H71" s="9">
        <f>IF(A71="","",DATE(YEAR(A71),MONTH(A71),1))</f>
        <v/>
      </c>
      <c r="I71" s="10">
        <f>IF(OR(A71="",B71=""),"",SUMIFS($F$2:$F$501,$B$2:$B$501,B71,$H$2:$H$501,H71,$G$2:$G$501,"50-€-Sachbezug"))</f>
        <v/>
      </c>
      <c r="J71" s="10">
        <f>IF(B71="","",SUMIFS($F$2:$F$501,$B$2:$B$501,B71,$G$2:$G$501,"§ 37b Pauschalsteuer"))</f>
        <v/>
      </c>
      <c r="K71" s="10">
        <f>IF(G71="§ 37b Pauschalsteuer",ROUND(F71*Einstellungen!$B$6*(1+Einstellungen!$B$7+Einstellungen!$B$8),2),"")</f>
        <v/>
      </c>
      <c r="L71" s="11">
        <f>IF(OR(B71="",G71=""),"",IF(AND(G71="50-€-Sachbezug",I71&gt;Einstellungen!$B$3),"50 € im Monat überschritten: ganzer Betrag steuerpflichtig",IF(AND(G71="60-€-Aufmerksamkeit",D71="Weihnachten"),"Weihnachten ist kein persönlicher Anlass",IF(AND(G71="60-€-Aufmerksamkeit",F71&gt;Einstellungen!$B$4),"über 60 €: keine Aufmerksamkeit mehr",IF(AND(G71="§ 37b Pauschalsteuer",J71&gt;Einstellungen!$B$5),"§ 37b: über 10.000 € im Jahr",IF(G71="§ 37b Pauschalsteuer","ok, Sozialversicherung beachten","ok"))))))</f>
        <v/>
      </c>
    </row>
    <row r="72">
      <c r="A72" s="12" t="n"/>
      <c r="F72" s="13" t="n"/>
      <c r="H72" s="9">
        <f>IF(A72="","",DATE(YEAR(A72),MONTH(A72),1))</f>
        <v/>
      </c>
      <c r="I72" s="10">
        <f>IF(OR(A72="",B72=""),"",SUMIFS($F$2:$F$501,$B$2:$B$501,B72,$H$2:$H$501,H72,$G$2:$G$501,"50-€-Sachbezug"))</f>
        <v/>
      </c>
      <c r="J72" s="10">
        <f>IF(B72="","",SUMIFS($F$2:$F$501,$B$2:$B$501,B72,$G$2:$G$501,"§ 37b Pauschalsteuer"))</f>
        <v/>
      </c>
      <c r="K72" s="10">
        <f>IF(G72="§ 37b Pauschalsteuer",ROUND(F72*Einstellungen!$B$6*(1+Einstellungen!$B$7+Einstellungen!$B$8),2),"")</f>
        <v/>
      </c>
      <c r="L72" s="11">
        <f>IF(OR(B72="",G72=""),"",IF(AND(G72="50-€-Sachbezug",I72&gt;Einstellungen!$B$3),"50 € im Monat überschritten: ganzer Betrag steuerpflichtig",IF(AND(G72="60-€-Aufmerksamkeit",D72="Weihnachten"),"Weihnachten ist kein persönlicher Anlass",IF(AND(G72="60-€-Aufmerksamkeit",F72&gt;Einstellungen!$B$4),"über 60 €: keine Aufmerksamkeit mehr",IF(AND(G72="§ 37b Pauschalsteuer",J72&gt;Einstellungen!$B$5),"§ 37b: über 10.000 € im Jahr",IF(G72="§ 37b Pauschalsteuer","ok, Sozialversicherung beachten","ok"))))))</f>
        <v/>
      </c>
    </row>
    <row r="73">
      <c r="A73" s="12" t="n"/>
      <c r="F73" s="13" t="n"/>
      <c r="H73" s="9">
        <f>IF(A73="","",DATE(YEAR(A73),MONTH(A73),1))</f>
        <v/>
      </c>
      <c r="I73" s="10">
        <f>IF(OR(A73="",B73=""),"",SUMIFS($F$2:$F$501,$B$2:$B$501,B73,$H$2:$H$501,H73,$G$2:$G$501,"50-€-Sachbezug"))</f>
        <v/>
      </c>
      <c r="J73" s="10">
        <f>IF(B73="","",SUMIFS($F$2:$F$501,$B$2:$B$501,B73,$G$2:$G$501,"§ 37b Pauschalsteuer"))</f>
        <v/>
      </c>
      <c r="K73" s="10">
        <f>IF(G73="§ 37b Pauschalsteuer",ROUND(F73*Einstellungen!$B$6*(1+Einstellungen!$B$7+Einstellungen!$B$8),2),"")</f>
        <v/>
      </c>
      <c r="L73" s="11">
        <f>IF(OR(B73="",G73=""),"",IF(AND(G73="50-€-Sachbezug",I73&gt;Einstellungen!$B$3),"50 € im Monat überschritten: ganzer Betrag steuerpflichtig",IF(AND(G73="60-€-Aufmerksamkeit",D73="Weihnachten"),"Weihnachten ist kein persönlicher Anlass",IF(AND(G73="60-€-Aufmerksamkeit",F73&gt;Einstellungen!$B$4),"über 60 €: keine Aufmerksamkeit mehr",IF(AND(G73="§ 37b Pauschalsteuer",J73&gt;Einstellungen!$B$5),"§ 37b: über 10.000 € im Jahr",IF(G73="§ 37b Pauschalsteuer","ok, Sozialversicherung beachten","ok"))))))</f>
        <v/>
      </c>
    </row>
    <row r="74">
      <c r="A74" s="12" t="n"/>
      <c r="F74" s="13" t="n"/>
      <c r="H74" s="9">
        <f>IF(A74="","",DATE(YEAR(A74),MONTH(A74),1))</f>
        <v/>
      </c>
      <c r="I74" s="10">
        <f>IF(OR(A74="",B74=""),"",SUMIFS($F$2:$F$501,$B$2:$B$501,B74,$H$2:$H$501,H74,$G$2:$G$501,"50-€-Sachbezug"))</f>
        <v/>
      </c>
      <c r="J74" s="10">
        <f>IF(B74="","",SUMIFS($F$2:$F$501,$B$2:$B$501,B74,$G$2:$G$501,"§ 37b Pauschalsteuer"))</f>
        <v/>
      </c>
      <c r="K74" s="10">
        <f>IF(G74="§ 37b Pauschalsteuer",ROUND(F74*Einstellungen!$B$6*(1+Einstellungen!$B$7+Einstellungen!$B$8),2),"")</f>
        <v/>
      </c>
      <c r="L74" s="11">
        <f>IF(OR(B74="",G74=""),"",IF(AND(G74="50-€-Sachbezug",I74&gt;Einstellungen!$B$3),"50 € im Monat überschritten: ganzer Betrag steuerpflichtig",IF(AND(G74="60-€-Aufmerksamkeit",D74="Weihnachten"),"Weihnachten ist kein persönlicher Anlass",IF(AND(G74="60-€-Aufmerksamkeit",F74&gt;Einstellungen!$B$4),"über 60 €: keine Aufmerksamkeit mehr",IF(AND(G74="§ 37b Pauschalsteuer",J74&gt;Einstellungen!$B$5),"§ 37b: über 10.000 € im Jahr",IF(G74="§ 37b Pauschalsteuer","ok, Sozialversicherung beachten","ok"))))))</f>
        <v/>
      </c>
    </row>
    <row r="75">
      <c r="A75" s="12" t="n"/>
      <c r="F75" s="13" t="n"/>
      <c r="H75" s="9">
        <f>IF(A75="","",DATE(YEAR(A75),MONTH(A75),1))</f>
        <v/>
      </c>
      <c r="I75" s="10">
        <f>IF(OR(A75="",B75=""),"",SUMIFS($F$2:$F$501,$B$2:$B$501,B75,$H$2:$H$501,H75,$G$2:$G$501,"50-€-Sachbezug"))</f>
        <v/>
      </c>
      <c r="J75" s="10">
        <f>IF(B75="","",SUMIFS($F$2:$F$501,$B$2:$B$501,B75,$G$2:$G$501,"§ 37b Pauschalsteuer"))</f>
        <v/>
      </c>
      <c r="K75" s="10">
        <f>IF(G75="§ 37b Pauschalsteuer",ROUND(F75*Einstellungen!$B$6*(1+Einstellungen!$B$7+Einstellungen!$B$8),2),"")</f>
        <v/>
      </c>
      <c r="L75" s="11">
        <f>IF(OR(B75="",G75=""),"",IF(AND(G75="50-€-Sachbezug",I75&gt;Einstellungen!$B$3),"50 € im Monat überschritten: ganzer Betrag steuerpflichtig",IF(AND(G75="60-€-Aufmerksamkeit",D75="Weihnachten"),"Weihnachten ist kein persönlicher Anlass",IF(AND(G75="60-€-Aufmerksamkeit",F75&gt;Einstellungen!$B$4),"über 60 €: keine Aufmerksamkeit mehr",IF(AND(G75="§ 37b Pauschalsteuer",J75&gt;Einstellungen!$B$5),"§ 37b: über 10.000 € im Jahr",IF(G75="§ 37b Pauschalsteuer","ok, Sozialversicherung beachten","ok"))))))</f>
        <v/>
      </c>
    </row>
    <row r="76">
      <c r="A76" s="12" t="n"/>
      <c r="F76" s="13" t="n"/>
      <c r="H76" s="9">
        <f>IF(A76="","",DATE(YEAR(A76),MONTH(A76),1))</f>
        <v/>
      </c>
      <c r="I76" s="10">
        <f>IF(OR(A76="",B76=""),"",SUMIFS($F$2:$F$501,$B$2:$B$501,B76,$H$2:$H$501,H76,$G$2:$G$501,"50-€-Sachbezug"))</f>
        <v/>
      </c>
      <c r="J76" s="10">
        <f>IF(B76="","",SUMIFS($F$2:$F$501,$B$2:$B$501,B76,$G$2:$G$501,"§ 37b Pauschalsteuer"))</f>
        <v/>
      </c>
      <c r="K76" s="10">
        <f>IF(G76="§ 37b Pauschalsteuer",ROUND(F76*Einstellungen!$B$6*(1+Einstellungen!$B$7+Einstellungen!$B$8),2),"")</f>
        <v/>
      </c>
      <c r="L76" s="11">
        <f>IF(OR(B76="",G76=""),"",IF(AND(G76="50-€-Sachbezug",I76&gt;Einstellungen!$B$3),"50 € im Monat überschritten: ganzer Betrag steuerpflichtig",IF(AND(G76="60-€-Aufmerksamkeit",D76="Weihnachten"),"Weihnachten ist kein persönlicher Anlass",IF(AND(G76="60-€-Aufmerksamkeit",F76&gt;Einstellungen!$B$4),"über 60 €: keine Aufmerksamkeit mehr",IF(AND(G76="§ 37b Pauschalsteuer",J76&gt;Einstellungen!$B$5),"§ 37b: über 10.000 € im Jahr",IF(G76="§ 37b Pauschalsteuer","ok, Sozialversicherung beachten","ok"))))))</f>
        <v/>
      </c>
    </row>
    <row r="77">
      <c r="A77" s="12" t="n"/>
      <c r="F77" s="13" t="n"/>
      <c r="H77" s="9">
        <f>IF(A77="","",DATE(YEAR(A77),MONTH(A77),1))</f>
        <v/>
      </c>
      <c r="I77" s="10">
        <f>IF(OR(A77="",B77=""),"",SUMIFS($F$2:$F$501,$B$2:$B$501,B77,$H$2:$H$501,H77,$G$2:$G$501,"50-€-Sachbezug"))</f>
        <v/>
      </c>
      <c r="J77" s="10">
        <f>IF(B77="","",SUMIFS($F$2:$F$501,$B$2:$B$501,B77,$G$2:$G$501,"§ 37b Pauschalsteuer"))</f>
        <v/>
      </c>
      <c r="K77" s="10">
        <f>IF(G77="§ 37b Pauschalsteuer",ROUND(F77*Einstellungen!$B$6*(1+Einstellungen!$B$7+Einstellungen!$B$8),2),"")</f>
        <v/>
      </c>
      <c r="L77" s="11">
        <f>IF(OR(B77="",G77=""),"",IF(AND(G77="50-€-Sachbezug",I77&gt;Einstellungen!$B$3),"50 € im Monat überschritten: ganzer Betrag steuerpflichtig",IF(AND(G77="60-€-Aufmerksamkeit",D77="Weihnachten"),"Weihnachten ist kein persönlicher Anlass",IF(AND(G77="60-€-Aufmerksamkeit",F77&gt;Einstellungen!$B$4),"über 60 €: keine Aufmerksamkeit mehr",IF(AND(G77="§ 37b Pauschalsteuer",J77&gt;Einstellungen!$B$5),"§ 37b: über 10.000 € im Jahr",IF(G77="§ 37b Pauschalsteuer","ok, Sozialversicherung beachten","ok"))))))</f>
        <v/>
      </c>
    </row>
    <row r="78">
      <c r="A78" s="12" t="n"/>
      <c r="F78" s="13" t="n"/>
      <c r="H78" s="9">
        <f>IF(A78="","",DATE(YEAR(A78),MONTH(A78),1))</f>
        <v/>
      </c>
      <c r="I78" s="10">
        <f>IF(OR(A78="",B78=""),"",SUMIFS($F$2:$F$501,$B$2:$B$501,B78,$H$2:$H$501,H78,$G$2:$G$501,"50-€-Sachbezug"))</f>
        <v/>
      </c>
      <c r="J78" s="10">
        <f>IF(B78="","",SUMIFS($F$2:$F$501,$B$2:$B$501,B78,$G$2:$G$501,"§ 37b Pauschalsteuer"))</f>
        <v/>
      </c>
      <c r="K78" s="10">
        <f>IF(G78="§ 37b Pauschalsteuer",ROUND(F78*Einstellungen!$B$6*(1+Einstellungen!$B$7+Einstellungen!$B$8),2),"")</f>
        <v/>
      </c>
      <c r="L78" s="11">
        <f>IF(OR(B78="",G78=""),"",IF(AND(G78="50-€-Sachbezug",I78&gt;Einstellungen!$B$3),"50 € im Monat überschritten: ganzer Betrag steuerpflichtig",IF(AND(G78="60-€-Aufmerksamkeit",D78="Weihnachten"),"Weihnachten ist kein persönlicher Anlass",IF(AND(G78="60-€-Aufmerksamkeit",F78&gt;Einstellungen!$B$4),"über 60 €: keine Aufmerksamkeit mehr",IF(AND(G78="§ 37b Pauschalsteuer",J78&gt;Einstellungen!$B$5),"§ 37b: über 10.000 € im Jahr",IF(G78="§ 37b Pauschalsteuer","ok, Sozialversicherung beachten","ok"))))))</f>
        <v/>
      </c>
    </row>
    <row r="79">
      <c r="A79" s="12" t="n"/>
      <c r="F79" s="13" t="n"/>
      <c r="H79" s="9">
        <f>IF(A79="","",DATE(YEAR(A79),MONTH(A79),1))</f>
        <v/>
      </c>
      <c r="I79" s="10">
        <f>IF(OR(A79="",B79=""),"",SUMIFS($F$2:$F$501,$B$2:$B$501,B79,$H$2:$H$501,H79,$G$2:$G$501,"50-€-Sachbezug"))</f>
        <v/>
      </c>
      <c r="J79" s="10">
        <f>IF(B79="","",SUMIFS($F$2:$F$501,$B$2:$B$501,B79,$G$2:$G$501,"§ 37b Pauschalsteuer"))</f>
        <v/>
      </c>
      <c r="K79" s="10">
        <f>IF(G79="§ 37b Pauschalsteuer",ROUND(F79*Einstellungen!$B$6*(1+Einstellungen!$B$7+Einstellungen!$B$8),2),"")</f>
        <v/>
      </c>
      <c r="L79" s="11">
        <f>IF(OR(B79="",G79=""),"",IF(AND(G79="50-€-Sachbezug",I79&gt;Einstellungen!$B$3),"50 € im Monat überschritten: ganzer Betrag steuerpflichtig",IF(AND(G79="60-€-Aufmerksamkeit",D79="Weihnachten"),"Weihnachten ist kein persönlicher Anlass",IF(AND(G79="60-€-Aufmerksamkeit",F79&gt;Einstellungen!$B$4),"über 60 €: keine Aufmerksamkeit mehr",IF(AND(G79="§ 37b Pauschalsteuer",J79&gt;Einstellungen!$B$5),"§ 37b: über 10.000 € im Jahr",IF(G79="§ 37b Pauschalsteuer","ok, Sozialversicherung beachten","ok"))))))</f>
        <v/>
      </c>
    </row>
    <row r="80">
      <c r="A80" s="12" t="n"/>
      <c r="F80" s="13" t="n"/>
      <c r="H80" s="9">
        <f>IF(A80="","",DATE(YEAR(A80),MONTH(A80),1))</f>
        <v/>
      </c>
      <c r="I80" s="10">
        <f>IF(OR(A80="",B80=""),"",SUMIFS($F$2:$F$501,$B$2:$B$501,B80,$H$2:$H$501,H80,$G$2:$G$501,"50-€-Sachbezug"))</f>
        <v/>
      </c>
      <c r="J80" s="10">
        <f>IF(B80="","",SUMIFS($F$2:$F$501,$B$2:$B$501,B80,$G$2:$G$501,"§ 37b Pauschalsteuer"))</f>
        <v/>
      </c>
      <c r="K80" s="10">
        <f>IF(G80="§ 37b Pauschalsteuer",ROUND(F80*Einstellungen!$B$6*(1+Einstellungen!$B$7+Einstellungen!$B$8),2),"")</f>
        <v/>
      </c>
      <c r="L80" s="11">
        <f>IF(OR(B80="",G80=""),"",IF(AND(G80="50-€-Sachbezug",I80&gt;Einstellungen!$B$3),"50 € im Monat überschritten: ganzer Betrag steuerpflichtig",IF(AND(G80="60-€-Aufmerksamkeit",D80="Weihnachten"),"Weihnachten ist kein persönlicher Anlass",IF(AND(G80="60-€-Aufmerksamkeit",F80&gt;Einstellungen!$B$4),"über 60 €: keine Aufmerksamkeit mehr",IF(AND(G80="§ 37b Pauschalsteuer",J80&gt;Einstellungen!$B$5),"§ 37b: über 10.000 € im Jahr",IF(G80="§ 37b Pauschalsteuer","ok, Sozialversicherung beachten","ok"))))))</f>
        <v/>
      </c>
    </row>
    <row r="81">
      <c r="A81" s="12" t="n"/>
      <c r="F81" s="13" t="n"/>
      <c r="H81" s="9">
        <f>IF(A81="","",DATE(YEAR(A81),MONTH(A81),1))</f>
        <v/>
      </c>
      <c r="I81" s="10">
        <f>IF(OR(A81="",B81=""),"",SUMIFS($F$2:$F$501,$B$2:$B$501,B81,$H$2:$H$501,H81,$G$2:$G$501,"50-€-Sachbezug"))</f>
        <v/>
      </c>
      <c r="J81" s="10">
        <f>IF(B81="","",SUMIFS($F$2:$F$501,$B$2:$B$501,B81,$G$2:$G$501,"§ 37b Pauschalsteuer"))</f>
        <v/>
      </c>
      <c r="K81" s="10">
        <f>IF(G81="§ 37b Pauschalsteuer",ROUND(F81*Einstellungen!$B$6*(1+Einstellungen!$B$7+Einstellungen!$B$8),2),"")</f>
        <v/>
      </c>
      <c r="L81" s="11">
        <f>IF(OR(B81="",G81=""),"",IF(AND(G81="50-€-Sachbezug",I81&gt;Einstellungen!$B$3),"50 € im Monat überschritten: ganzer Betrag steuerpflichtig",IF(AND(G81="60-€-Aufmerksamkeit",D81="Weihnachten"),"Weihnachten ist kein persönlicher Anlass",IF(AND(G81="60-€-Aufmerksamkeit",F81&gt;Einstellungen!$B$4),"über 60 €: keine Aufmerksamkeit mehr",IF(AND(G81="§ 37b Pauschalsteuer",J81&gt;Einstellungen!$B$5),"§ 37b: über 10.000 € im Jahr",IF(G81="§ 37b Pauschalsteuer","ok, Sozialversicherung beachten","ok"))))))</f>
        <v/>
      </c>
    </row>
    <row r="82">
      <c r="A82" s="12" t="n"/>
      <c r="F82" s="13" t="n"/>
      <c r="H82" s="9">
        <f>IF(A82="","",DATE(YEAR(A82),MONTH(A82),1))</f>
        <v/>
      </c>
      <c r="I82" s="10">
        <f>IF(OR(A82="",B82=""),"",SUMIFS($F$2:$F$501,$B$2:$B$501,B82,$H$2:$H$501,H82,$G$2:$G$501,"50-€-Sachbezug"))</f>
        <v/>
      </c>
      <c r="J82" s="10">
        <f>IF(B82="","",SUMIFS($F$2:$F$501,$B$2:$B$501,B82,$G$2:$G$501,"§ 37b Pauschalsteuer"))</f>
        <v/>
      </c>
      <c r="K82" s="10">
        <f>IF(G82="§ 37b Pauschalsteuer",ROUND(F82*Einstellungen!$B$6*(1+Einstellungen!$B$7+Einstellungen!$B$8),2),"")</f>
        <v/>
      </c>
      <c r="L82" s="11">
        <f>IF(OR(B82="",G82=""),"",IF(AND(G82="50-€-Sachbezug",I82&gt;Einstellungen!$B$3),"50 € im Monat überschritten: ganzer Betrag steuerpflichtig",IF(AND(G82="60-€-Aufmerksamkeit",D82="Weihnachten"),"Weihnachten ist kein persönlicher Anlass",IF(AND(G82="60-€-Aufmerksamkeit",F82&gt;Einstellungen!$B$4),"über 60 €: keine Aufmerksamkeit mehr",IF(AND(G82="§ 37b Pauschalsteuer",J82&gt;Einstellungen!$B$5),"§ 37b: über 10.000 € im Jahr",IF(G82="§ 37b Pauschalsteuer","ok, Sozialversicherung beachten","ok"))))))</f>
        <v/>
      </c>
    </row>
    <row r="83">
      <c r="A83" s="12" t="n"/>
      <c r="F83" s="13" t="n"/>
      <c r="H83" s="9">
        <f>IF(A83="","",DATE(YEAR(A83),MONTH(A83),1))</f>
        <v/>
      </c>
      <c r="I83" s="10">
        <f>IF(OR(A83="",B83=""),"",SUMIFS($F$2:$F$501,$B$2:$B$501,B83,$H$2:$H$501,H83,$G$2:$G$501,"50-€-Sachbezug"))</f>
        <v/>
      </c>
      <c r="J83" s="10">
        <f>IF(B83="","",SUMIFS($F$2:$F$501,$B$2:$B$501,B83,$G$2:$G$501,"§ 37b Pauschalsteuer"))</f>
        <v/>
      </c>
      <c r="K83" s="10">
        <f>IF(G83="§ 37b Pauschalsteuer",ROUND(F83*Einstellungen!$B$6*(1+Einstellungen!$B$7+Einstellungen!$B$8),2),"")</f>
        <v/>
      </c>
      <c r="L83" s="11">
        <f>IF(OR(B83="",G83=""),"",IF(AND(G83="50-€-Sachbezug",I83&gt;Einstellungen!$B$3),"50 € im Monat überschritten: ganzer Betrag steuerpflichtig",IF(AND(G83="60-€-Aufmerksamkeit",D83="Weihnachten"),"Weihnachten ist kein persönlicher Anlass",IF(AND(G83="60-€-Aufmerksamkeit",F83&gt;Einstellungen!$B$4),"über 60 €: keine Aufmerksamkeit mehr",IF(AND(G83="§ 37b Pauschalsteuer",J83&gt;Einstellungen!$B$5),"§ 37b: über 10.000 € im Jahr",IF(G83="§ 37b Pauschalsteuer","ok, Sozialversicherung beachten","ok"))))))</f>
        <v/>
      </c>
    </row>
    <row r="84">
      <c r="A84" s="12" t="n"/>
      <c r="F84" s="13" t="n"/>
      <c r="H84" s="9">
        <f>IF(A84="","",DATE(YEAR(A84),MONTH(A84),1))</f>
        <v/>
      </c>
      <c r="I84" s="10">
        <f>IF(OR(A84="",B84=""),"",SUMIFS($F$2:$F$501,$B$2:$B$501,B84,$H$2:$H$501,H84,$G$2:$G$501,"50-€-Sachbezug"))</f>
        <v/>
      </c>
      <c r="J84" s="10">
        <f>IF(B84="","",SUMIFS($F$2:$F$501,$B$2:$B$501,B84,$G$2:$G$501,"§ 37b Pauschalsteuer"))</f>
        <v/>
      </c>
      <c r="K84" s="10">
        <f>IF(G84="§ 37b Pauschalsteuer",ROUND(F84*Einstellungen!$B$6*(1+Einstellungen!$B$7+Einstellungen!$B$8),2),"")</f>
        <v/>
      </c>
      <c r="L84" s="11">
        <f>IF(OR(B84="",G84=""),"",IF(AND(G84="50-€-Sachbezug",I84&gt;Einstellungen!$B$3),"50 € im Monat überschritten: ganzer Betrag steuerpflichtig",IF(AND(G84="60-€-Aufmerksamkeit",D84="Weihnachten"),"Weihnachten ist kein persönlicher Anlass",IF(AND(G84="60-€-Aufmerksamkeit",F84&gt;Einstellungen!$B$4),"über 60 €: keine Aufmerksamkeit mehr",IF(AND(G84="§ 37b Pauschalsteuer",J84&gt;Einstellungen!$B$5),"§ 37b: über 10.000 € im Jahr",IF(G84="§ 37b Pauschalsteuer","ok, Sozialversicherung beachten","ok"))))))</f>
        <v/>
      </c>
    </row>
    <row r="85">
      <c r="A85" s="12" t="n"/>
      <c r="F85" s="13" t="n"/>
      <c r="H85" s="9">
        <f>IF(A85="","",DATE(YEAR(A85),MONTH(A85),1))</f>
        <v/>
      </c>
      <c r="I85" s="10">
        <f>IF(OR(A85="",B85=""),"",SUMIFS($F$2:$F$501,$B$2:$B$501,B85,$H$2:$H$501,H85,$G$2:$G$501,"50-€-Sachbezug"))</f>
        <v/>
      </c>
      <c r="J85" s="10">
        <f>IF(B85="","",SUMIFS($F$2:$F$501,$B$2:$B$501,B85,$G$2:$G$501,"§ 37b Pauschalsteuer"))</f>
        <v/>
      </c>
      <c r="K85" s="10">
        <f>IF(G85="§ 37b Pauschalsteuer",ROUND(F85*Einstellungen!$B$6*(1+Einstellungen!$B$7+Einstellungen!$B$8),2),"")</f>
        <v/>
      </c>
      <c r="L85" s="11">
        <f>IF(OR(B85="",G85=""),"",IF(AND(G85="50-€-Sachbezug",I85&gt;Einstellungen!$B$3),"50 € im Monat überschritten: ganzer Betrag steuerpflichtig",IF(AND(G85="60-€-Aufmerksamkeit",D85="Weihnachten"),"Weihnachten ist kein persönlicher Anlass",IF(AND(G85="60-€-Aufmerksamkeit",F85&gt;Einstellungen!$B$4),"über 60 €: keine Aufmerksamkeit mehr",IF(AND(G85="§ 37b Pauschalsteuer",J85&gt;Einstellungen!$B$5),"§ 37b: über 10.000 € im Jahr",IF(G85="§ 37b Pauschalsteuer","ok, Sozialversicherung beachten","ok"))))))</f>
        <v/>
      </c>
    </row>
    <row r="86">
      <c r="A86" s="12" t="n"/>
      <c r="F86" s="13" t="n"/>
      <c r="H86" s="9">
        <f>IF(A86="","",DATE(YEAR(A86),MONTH(A86),1))</f>
        <v/>
      </c>
      <c r="I86" s="10">
        <f>IF(OR(A86="",B86=""),"",SUMIFS($F$2:$F$501,$B$2:$B$501,B86,$H$2:$H$501,H86,$G$2:$G$501,"50-€-Sachbezug"))</f>
        <v/>
      </c>
      <c r="J86" s="10">
        <f>IF(B86="","",SUMIFS($F$2:$F$501,$B$2:$B$501,B86,$G$2:$G$501,"§ 37b Pauschalsteuer"))</f>
        <v/>
      </c>
      <c r="K86" s="10">
        <f>IF(G86="§ 37b Pauschalsteuer",ROUND(F86*Einstellungen!$B$6*(1+Einstellungen!$B$7+Einstellungen!$B$8),2),"")</f>
        <v/>
      </c>
      <c r="L86" s="11">
        <f>IF(OR(B86="",G86=""),"",IF(AND(G86="50-€-Sachbezug",I86&gt;Einstellungen!$B$3),"50 € im Monat überschritten: ganzer Betrag steuerpflichtig",IF(AND(G86="60-€-Aufmerksamkeit",D86="Weihnachten"),"Weihnachten ist kein persönlicher Anlass",IF(AND(G86="60-€-Aufmerksamkeit",F86&gt;Einstellungen!$B$4),"über 60 €: keine Aufmerksamkeit mehr",IF(AND(G86="§ 37b Pauschalsteuer",J86&gt;Einstellungen!$B$5),"§ 37b: über 10.000 € im Jahr",IF(G86="§ 37b Pauschalsteuer","ok, Sozialversicherung beachten","ok"))))))</f>
        <v/>
      </c>
    </row>
    <row r="87">
      <c r="A87" s="12" t="n"/>
      <c r="F87" s="13" t="n"/>
      <c r="H87" s="9">
        <f>IF(A87="","",DATE(YEAR(A87),MONTH(A87),1))</f>
        <v/>
      </c>
      <c r="I87" s="10">
        <f>IF(OR(A87="",B87=""),"",SUMIFS($F$2:$F$501,$B$2:$B$501,B87,$H$2:$H$501,H87,$G$2:$G$501,"50-€-Sachbezug"))</f>
        <v/>
      </c>
      <c r="J87" s="10">
        <f>IF(B87="","",SUMIFS($F$2:$F$501,$B$2:$B$501,B87,$G$2:$G$501,"§ 37b Pauschalsteuer"))</f>
        <v/>
      </c>
      <c r="K87" s="10">
        <f>IF(G87="§ 37b Pauschalsteuer",ROUND(F87*Einstellungen!$B$6*(1+Einstellungen!$B$7+Einstellungen!$B$8),2),"")</f>
        <v/>
      </c>
      <c r="L87" s="11">
        <f>IF(OR(B87="",G87=""),"",IF(AND(G87="50-€-Sachbezug",I87&gt;Einstellungen!$B$3),"50 € im Monat überschritten: ganzer Betrag steuerpflichtig",IF(AND(G87="60-€-Aufmerksamkeit",D87="Weihnachten"),"Weihnachten ist kein persönlicher Anlass",IF(AND(G87="60-€-Aufmerksamkeit",F87&gt;Einstellungen!$B$4),"über 60 €: keine Aufmerksamkeit mehr",IF(AND(G87="§ 37b Pauschalsteuer",J87&gt;Einstellungen!$B$5),"§ 37b: über 10.000 € im Jahr",IF(G87="§ 37b Pauschalsteuer","ok, Sozialversicherung beachten","ok"))))))</f>
        <v/>
      </c>
    </row>
    <row r="88">
      <c r="A88" s="12" t="n"/>
      <c r="F88" s="13" t="n"/>
      <c r="H88" s="9">
        <f>IF(A88="","",DATE(YEAR(A88),MONTH(A88),1))</f>
        <v/>
      </c>
      <c r="I88" s="10">
        <f>IF(OR(A88="",B88=""),"",SUMIFS($F$2:$F$501,$B$2:$B$501,B88,$H$2:$H$501,H88,$G$2:$G$501,"50-€-Sachbezug"))</f>
        <v/>
      </c>
      <c r="J88" s="10">
        <f>IF(B88="","",SUMIFS($F$2:$F$501,$B$2:$B$501,B88,$G$2:$G$501,"§ 37b Pauschalsteuer"))</f>
        <v/>
      </c>
      <c r="K88" s="10">
        <f>IF(G88="§ 37b Pauschalsteuer",ROUND(F88*Einstellungen!$B$6*(1+Einstellungen!$B$7+Einstellungen!$B$8),2),"")</f>
        <v/>
      </c>
      <c r="L88" s="11">
        <f>IF(OR(B88="",G88=""),"",IF(AND(G88="50-€-Sachbezug",I88&gt;Einstellungen!$B$3),"50 € im Monat überschritten: ganzer Betrag steuerpflichtig",IF(AND(G88="60-€-Aufmerksamkeit",D88="Weihnachten"),"Weihnachten ist kein persönlicher Anlass",IF(AND(G88="60-€-Aufmerksamkeit",F88&gt;Einstellungen!$B$4),"über 60 €: keine Aufmerksamkeit mehr",IF(AND(G88="§ 37b Pauschalsteuer",J88&gt;Einstellungen!$B$5),"§ 37b: über 10.000 € im Jahr",IF(G88="§ 37b Pauschalsteuer","ok, Sozialversicherung beachten","ok"))))))</f>
        <v/>
      </c>
    </row>
    <row r="89">
      <c r="A89" s="12" t="n"/>
      <c r="F89" s="13" t="n"/>
      <c r="H89" s="9">
        <f>IF(A89="","",DATE(YEAR(A89),MONTH(A89),1))</f>
        <v/>
      </c>
      <c r="I89" s="10">
        <f>IF(OR(A89="",B89=""),"",SUMIFS($F$2:$F$501,$B$2:$B$501,B89,$H$2:$H$501,H89,$G$2:$G$501,"50-€-Sachbezug"))</f>
        <v/>
      </c>
      <c r="J89" s="10">
        <f>IF(B89="","",SUMIFS($F$2:$F$501,$B$2:$B$501,B89,$G$2:$G$501,"§ 37b Pauschalsteuer"))</f>
        <v/>
      </c>
      <c r="K89" s="10">
        <f>IF(G89="§ 37b Pauschalsteuer",ROUND(F89*Einstellungen!$B$6*(1+Einstellungen!$B$7+Einstellungen!$B$8),2),"")</f>
        <v/>
      </c>
      <c r="L89" s="11">
        <f>IF(OR(B89="",G89=""),"",IF(AND(G89="50-€-Sachbezug",I89&gt;Einstellungen!$B$3),"50 € im Monat überschritten: ganzer Betrag steuerpflichtig",IF(AND(G89="60-€-Aufmerksamkeit",D89="Weihnachten"),"Weihnachten ist kein persönlicher Anlass",IF(AND(G89="60-€-Aufmerksamkeit",F89&gt;Einstellungen!$B$4),"über 60 €: keine Aufmerksamkeit mehr",IF(AND(G89="§ 37b Pauschalsteuer",J89&gt;Einstellungen!$B$5),"§ 37b: über 10.000 € im Jahr",IF(G89="§ 37b Pauschalsteuer","ok, Sozialversicherung beachten","ok"))))))</f>
        <v/>
      </c>
    </row>
    <row r="90">
      <c r="A90" s="12" t="n"/>
      <c r="F90" s="13" t="n"/>
      <c r="H90" s="9">
        <f>IF(A90="","",DATE(YEAR(A90),MONTH(A90),1))</f>
        <v/>
      </c>
      <c r="I90" s="10">
        <f>IF(OR(A90="",B90=""),"",SUMIFS($F$2:$F$501,$B$2:$B$501,B90,$H$2:$H$501,H90,$G$2:$G$501,"50-€-Sachbezug"))</f>
        <v/>
      </c>
      <c r="J90" s="10">
        <f>IF(B90="","",SUMIFS($F$2:$F$501,$B$2:$B$501,B90,$G$2:$G$501,"§ 37b Pauschalsteuer"))</f>
        <v/>
      </c>
      <c r="K90" s="10">
        <f>IF(G90="§ 37b Pauschalsteuer",ROUND(F90*Einstellungen!$B$6*(1+Einstellungen!$B$7+Einstellungen!$B$8),2),"")</f>
        <v/>
      </c>
      <c r="L90" s="11">
        <f>IF(OR(B90="",G90=""),"",IF(AND(G90="50-€-Sachbezug",I90&gt;Einstellungen!$B$3),"50 € im Monat überschritten: ganzer Betrag steuerpflichtig",IF(AND(G90="60-€-Aufmerksamkeit",D90="Weihnachten"),"Weihnachten ist kein persönlicher Anlass",IF(AND(G90="60-€-Aufmerksamkeit",F90&gt;Einstellungen!$B$4),"über 60 €: keine Aufmerksamkeit mehr",IF(AND(G90="§ 37b Pauschalsteuer",J90&gt;Einstellungen!$B$5),"§ 37b: über 10.000 € im Jahr",IF(G90="§ 37b Pauschalsteuer","ok, Sozialversicherung beachten","ok"))))))</f>
        <v/>
      </c>
    </row>
    <row r="91">
      <c r="A91" s="12" t="n"/>
      <c r="F91" s="13" t="n"/>
      <c r="H91" s="9">
        <f>IF(A91="","",DATE(YEAR(A91),MONTH(A91),1))</f>
        <v/>
      </c>
      <c r="I91" s="10">
        <f>IF(OR(A91="",B91=""),"",SUMIFS($F$2:$F$501,$B$2:$B$501,B91,$H$2:$H$501,H91,$G$2:$G$501,"50-€-Sachbezug"))</f>
        <v/>
      </c>
      <c r="J91" s="10">
        <f>IF(B91="","",SUMIFS($F$2:$F$501,$B$2:$B$501,B91,$G$2:$G$501,"§ 37b Pauschalsteuer"))</f>
        <v/>
      </c>
      <c r="K91" s="10">
        <f>IF(G91="§ 37b Pauschalsteuer",ROUND(F91*Einstellungen!$B$6*(1+Einstellungen!$B$7+Einstellungen!$B$8),2),"")</f>
        <v/>
      </c>
      <c r="L91" s="11">
        <f>IF(OR(B91="",G91=""),"",IF(AND(G91="50-€-Sachbezug",I91&gt;Einstellungen!$B$3),"50 € im Monat überschritten: ganzer Betrag steuerpflichtig",IF(AND(G91="60-€-Aufmerksamkeit",D91="Weihnachten"),"Weihnachten ist kein persönlicher Anlass",IF(AND(G91="60-€-Aufmerksamkeit",F91&gt;Einstellungen!$B$4),"über 60 €: keine Aufmerksamkeit mehr",IF(AND(G91="§ 37b Pauschalsteuer",J91&gt;Einstellungen!$B$5),"§ 37b: über 10.000 € im Jahr",IF(G91="§ 37b Pauschalsteuer","ok, Sozialversicherung beachten","ok"))))))</f>
        <v/>
      </c>
    </row>
    <row r="92">
      <c r="A92" s="12" t="n"/>
      <c r="F92" s="13" t="n"/>
      <c r="H92" s="9">
        <f>IF(A92="","",DATE(YEAR(A92),MONTH(A92),1))</f>
        <v/>
      </c>
      <c r="I92" s="10">
        <f>IF(OR(A92="",B92=""),"",SUMIFS($F$2:$F$501,$B$2:$B$501,B92,$H$2:$H$501,H92,$G$2:$G$501,"50-€-Sachbezug"))</f>
        <v/>
      </c>
      <c r="J92" s="10">
        <f>IF(B92="","",SUMIFS($F$2:$F$501,$B$2:$B$501,B92,$G$2:$G$501,"§ 37b Pauschalsteuer"))</f>
        <v/>
      </c>
      <c r="K92" s="10">
        <f>IF(G92="§ 37b Pauschalsteuer",ROUND(F92*Einstellungen!$B$6*(1+Einstellungen!$B$7+Einstellungen!$B$8),2),"")</f>
        <v/>
      </c>
      <c r="L92" s="11">
        <f>IF(OR(B92="",G92=""),"",IF(AND(G92="50-€-Sachbezug",I92&gt;Einstellungen!$B$3),"50 € im Monat überschritten: ganzer Betrag steuerpflichtig",IF(AND(G92="60-€-Aufmerksamkeit",D92="Weihnachten"),"Weihnachten ist kein persönlicher Anlass",IF(AND(G92="60-€-Aufmerksamkeit",F92&gt;Einstellungen!$B$4),"über 60 €: keine Aufmerksamkeit mehr",IF(AND(G92="§ 37b Pauschalsteuer",J92&gt;Einstellungen!$B$5),"§ 37b: über 10.000 € im Jahr",IF(G92="§ 37b Pauschalsteuer","ok, Sozialversicherung beachten","ok"))))))</f>
        <v/>
      </c>
    </row>
    <row r="93">
      <c r="A93" s="12" t="n"/>
      <c r="F93" s="13" t="n"/>
      <c r="H93" s="9">
        <f>IF(A93="","",DATE(YEAR(A93),MONTH(A93),1))</f>
        <v/>
      </c>
      <c r="I93" s="10">
        <f>IF(OR(A93="",B93=""),"",SUMIFS($F$2:$F$501,$B$2:$B$501,B93,$H$2:$H$501,H93,$G$2:$G$501,"50-€-Sachbezug"))</f>
        <v/>
      </c>
      <c r="J93" s="10">
        <f>IF(B93="","",SUMIFS($F$2:$F$501,$B$2:$B$501,B93,$G$2:$G$501,"§ 37b Pauschalsteuer"))</f>
        <v/>
      </c>
      <c r="K93" s="10">
        <f>IF(G93="§ 37b Pauschalsteuer",ROUND(F93*Einstellungen!$B$6*(1+Einstellungen!$B$7+Einstellungen!$B$8),2),"")</f>
        <v/>
      </c>
      <c r="L93" s="11">
        <f>IF(OR(B93="",G93=""),"",IF(AND(G93="50-€-Sachbezug",I93&gt;Einstellungen!$B$3),"50 € im Monat überschritten: ganzer Betrag steuerpflichtig",IF(AND(G93="60-€-Aufmerksamkeit",D93="Weihnachten"),"Weihnachten ist kein persönlicher Anlass",IF(AND(G93="60-€-Aufmerksamkeit",F93&gt;Einstellungen!$B$4),"über 60 €: keine Aufmerksamkeit mehr",IF(AND(G93="§ 37b Pauschalsteuer",J93&gt;Einstellungen!$B$5),"§ 37b: über 10.000 € im Jahr",IF(G93="§ 37b Pauschalsteuer","ok, Sozialversicherung beachten","ok"))))))</f>
        <v/>
      </c>
    </row>
    <row r="94">
      <c r="A94" s="12" t="n"/>
      <c r="F94" s="13" t="n"/>
      <c r="H94" s="9">
        <f>IF(A94="","",DATE(YEAR(A94),MONTH(A94),1))</f>
        <v/>
      </c>
      <c r="I94" s="10">
        <f>IF(OR(A94="",B94=""),"",SUMIFS($F$2:$F$501,$B$2:$B$501,B94,$H$2:$H$501,H94,$G$2:$G$501,"50-€-Sachbezug"))</f>
        <v/>
      </c>
      <c r="J94" s="10">
        <f>IF(B94="","",SUMIFS($F$2:$F$501,$B$2:$B$501,B94,$G$2:$G$501,"§ 37b Pauschalsteuer"))</f>
        <v/>
      </c>
      <c r="K94" s="10">
        <f>IF(G94="§ 37b Pauschalsteuer",ROUND(F94*Einstellungen!$B$6*(1+Einstellungen!$B$7+Einstellungen!$B$8),2),"")</f>
        <v/>
      </c>
      <c r="L94" s="11">
        <f>IF(OR(B94="",G94=""),"",IF(AND(G94="50-€-Sachbezug",I94&gt;Einstellungen!$B$3),"50 € im Monat überschritten: ganzer Betrag steuerpflichtig",IF(AND(G94="60-€-Aufmerksamkeit",D94="Weihnachten"),"Weihnachten ist kein persönlicher Anlass",IF(AND(G94="60-€-Aufmerksamkeit",F94&gt;Einstellungen!$B$4),"über 60 €: keine Aufmerksamkeit mehr",IF(AND(G94="§ 37b Pauschalsteuer",J94&gt;Einstellungen!$B$5),"§ 37b: über 10.000 € im Jahr",IF(G94="§ 37b Pauschalsteuer","ok, Sozialversicherung beachten","ok"))))))</f>
        <v/>
      </c>
    </row>
    <row r="95">
      <c r="A95" s="12" t="n"/>
      <c r="F95" s="13" t="n"/>
      <c r="H95" s="9">
        <f>IF(A95="","",DATE(YEAR(A95),MONTH(A95),1))</f>
        <v/>
      </c>
      <c r="I95" s="10">
        <f>IF(OR(A95="",B95=""),"",SUMIFS($F$2:$F$501,$B$2:$B$501,B95,$H$2:$H$501,H95,$G$2:$G$501,"50-€-Sachbezug"))</f>
        <v/>
      </c>
      <c r="J95" s="10">
        <f>IF(B95="","",SUMIFS($F$2:$F$501,$B$2:$B$501,B95,$G$2:$G$501,"§ 37b Pauschalsteuer"))</f>
        <v/>
      </c>
      <c r="K95" s="10">
        <f>IF(G95="§ 37b Pauschalsteuer",ROUND(F95*Einstellungen!$B$6*(1+Einstellungen!$B$7+Einstellungen!$B$8),2),"")</f>
        <v/>
      </c>
      <c r="L95" s="11">
        <f>IF(OR(B95="",G95=""),"",IF(AND(G95="50-€-Sachbezug",I95&gt;Einstellungen!$B$3),"50 € im Monat überschritten: ganzer Betrag steuerpflichtig",IF(AND(G95="60-€-Aufmerksamkeit",D95="Weihnachten"),"Weihnachten ist kein persönlicher Anlass",IF(AND(G95="60-€-Aufmerksamkeit",F95&gt;Einstellungen!$B$4),"über 60 €: keine Aufmerksamkeit mehr",IF(AND(G95="§ 37b Pauschalsteuer",J95&gt;Einstellungen!$B$5),"§ 37b: über 10.000 € im Jahr",IF(G95="§ 37b Pauschalsteuer","ok, Sozialversicherung beachten","ok"))))))</f>
        <v/>
      </c>
    </row>
    <row r="96">
      <c r="A96" s="12" t="n"/>
      <c r="F96" s="13" t="n"/>
      <c r="H96" s="9">
        <f>IF(A96="","",DATE(YEAR(A96),MONTH(A96),1))</f>
        <v/>
      </c>
      <c r="I96" s="10">
        <f>IF(OR(A96="",B96=""),"",SUMIFS($F$2:$F$501,$B$2:$B$501,B96,$H$2:$H$501,H96,$G$2:$G$501,"50-€-Sachbezug"))</f>
        <v/>
      </c>
      <c r="J96" s="10">
        <f>IF(B96="","",SUMIFS($F$2:$F$501,$B$2:$B$501,B96,$G$2:$G$501,"§ 37b Pauschalsteuer"))</f>
        <v/>
      </c>
      <c r="K96" s="10">
        <f>IF(G96="§ 37b Pauschalsteuer",ROUND(F96*Einstellungen!$B$6*(1+Einstellungen!$B$7+Einstellungen!$B$8),2),"")</f>
        <v/>
      </c>
      <c r="L96" s="11">
        <f>IF(OR(B96="",G96=""),"",IF(AND(G96="50-€-Sachbezug",I96&gt;Einstellungen!$B$3),"50 € im Monat überschritten: ganzer Betrag steuerpflichtig",IF(AND(G96="60-€-Aufmerksamkeit",D96="Weihnachten"),"Weihnachten ist kein persönlicher Anlass",IF(AND(G96="60-€-Aufmerksamkeit",F96&gt;Einstellungen!$B$4),"über 60 €: keine Aufmerksamkeit mehr",IF(AND(G96="§ 37b Pauschalsteuer",J96&gt;Einstellungen!$B$5),"§ 37b: über 10.000 € im Jahr",IF(G96="§ 37b Pauschalsteuer","ok, Sozialversicherung beachten","ok"))))))</f>
        <v/>
      </c>
    </row>
    <row r="97">
      <c r="A97" s="12" t="n"/>
      <c r="F97" s="13" t="n"/>
      <c r="H97" s="9">
        <f>IF(A97="","",DATE(YEAR(A97),MONTH(A97),1))</f>
        <v/>
      </c>
      <c r="I97" s="10">
        <f>IF(OR(A97="",B97=""),"",SUMIFS($F$2:$F$501,$B$2:$B$501,B97,$H$2:$H$501,H97,$G$2:$G$501,"50-€-Sachbezug"))</f>
        <v/>
      </c>
      <c r="J97" s="10">
        <f>IF(B97="","",SUMIFS($F$2:$F$501,$B$2:$B$501,B97,$G$2:$G$501,"§ 37b Pauschalsteuer"))</f>
        <v/>
      </c>
      <c r="K97" s="10">
        <f>IF(G97="§ 37b Pauschalsteuer",ROUND(F97*Einstellungen!$B$6*(1+Einstellungen!$B$7+Einstellungen!$B$8),2),"")</f>
        <v/>
      </c>
      <c r="L97" s="11">
        <f>IF(OR(B97="",G97=""),"",IF(AND(G97="50-€-Sachbezug",I97&gt;Einstellungen!$B$3),"50 € im Monat überschritten: ganzer Betrag steuerpflichtig",IF(AND(G97="60-€-Aufmerksamkeit",D97="Weihnachten"),"Weihnachten ist kein persönlicher Anlass",IF(AND(G97="60-€-Aufmerksamkeit",F97&gt;Einstellungen!$B$4),"über 60 €: keine Aufmerksamkeit mehr",IF(AND(G97="§ 37b Pauschalsteuer",J97&gt;Einstellungen!$B$5),"§ 37b: über 10.000 € im Jahr",IF(G97="§ 37b Pauschalsteuer","ok, Sozialversicherung beachten","ok"))))))</f>
        <v/>
      </c>
    </row>
    <row r="98">
      <c r="A98" s="12" t="n"/>
      <c r="F98" s="13" t="n"/>
      <c r="H98" s="9">
        <f>IF(A98="","",DATE(YEAR(A98),MONTH(A98),1))</f>
        <v/>
      </c>
      <c r="I98" s="10">
        <f>IF(OR(A98="",B98=""),"",SUMIFS($F$2:$F$501,$B$2:$B$501,B98,$H$2:$H$501,H98,$G$2:$G$501,"50-€-Sachbezug"))</f>
        <v/>
      </c>
      <c r="J98" s="10">
        <f>IF(B98="","",SUMIFS($F$2:$F$501,$B$2:$B$501,B98,$G$2:$G$501,"§ 37b Pauschalsteuer"))</f>
        <v/>
      </c>
      <c r="K98" s="10">
        <f>IF(G98="§ 37b Pauschalsteuer",ROUND(F98*Einstellungen!$B$6*(1+Einstellungen!$B$7+Einstellungen!$B$8),2),"")</f>
        <v/>
      </c>
      <c r="L98" s="11">
        <f>IF(OR(B98="",G98=""),"",IF(AND(G98="50-€-Sachbezug",I98&gt;Einstellungen!$B$3),"50 € im Monat überschritten: ganzer Betrag steuerpflichtig",IF(AND(G98="60-€-Aufmerksamkeit",D98="Weihnachten"),"Weihnachten ist kein persönlicher Anlass",IF(AND(G98="60-€-Aufmerksamkeit",F98&gt;Einstellungen!$B$4),"über 60 €: keine Aufmerksamkeit mehr",IF(AND(G98="§ 37b Pauschalsteuer",J98&gt;Einstellungen!$B$5),"§ 37b: über 10.000 € im Jahr",IF(G98="§ 37b Pauschalsteuer","ok, Sozialversicherung beachten","ok"))))))</f>
        <v/>
      </c>
    </row>
    <row r="99">
      <c r="A99" s="12" t="n"/>
      <c r="F99" s="13" t="n"/>
      <c r="H99" s="9">
        <f>IF(A99="","",DATE(YEAR(A99),MONTH(A99),1))</f>
        <v/>
      </c>
      <c r="I99" s="10">
        <f>IF(OR(A99="",B99=""),"",SUMIFS($F$2:$F$501,$B$2:$B$501,B99,$H$2:$H$501,H99,$G$2:$G$501,"50-€-Sachbezug"))</f>
        <v/>
      </c>
      <c r="J99" s="10">
        <f>IF(B99="","",SUMIFS($F$2:$F$501,$B$2:$B$501,B99,$G$2:$G$501,"§ 37b Pauschalsteuer"))</f>
        <v/>
      </c>
      <c r="K99" s="10">
        <f>IF(G99="§ 37b Pauschalsteuer",ROUND(F99*Einstellungen!$B$6*(1+Einstellungen!$B$7+Einstellungen!$B$8),2),"")</f>
        <v/>
      </c>
      <c r="L99" s="11">
        <f>IF(OR(B99="",G99=""),"",IF(AND(G99="50-€-Sachbezug",I99&gt;Einstellungen!$B$3),"50 € im Monat überschritten: ganzer Betrag steuerpflichtig",IF(AND(G99="60-€-Aufmerksamkeit",D99="Weihnachten"),"Weihnachten ist kein persönlicher Anlass",IF(AND(G99="60-€-Aufmerksamkeit",F99&gt;Einstellungen!$B$4),"über 60 €: keine Aufmerksamkeit mehr",IF(AND(G99="§ 37b Pauschalsteuer",J99&gt;Einstellungen!$B$5),"§ 37b: über 10.000 € im Jahr",IF(G99="§ 37b Pauschalsteuer","ok, Sozialversicherung beachten","ok"))))))</f>
        <v/>
      </c>
    </row>
    <row r="100">
      <c r="A100" s="12" t="n"/>
      <c r="F100" s="13" t="n"/>
      <c r="H100" s="9">
        <f>IF(A100="","",DATE(YEAR(A100),MONTH(A100),1))</f>
        <v/>
      </c>
      <c r="I100" s="10">
        <f>IF(OR(A100="",B100=""),"",SUMIFS($F$2:$F$501,$B$2:$B$501,B100,$H$2:$H$501,H100,$G$2:$G$501,"50-€-Sachbezug"))</f>
        <v/>
      </c>
      <c r="J100" s="10">
        <f>IF(B100="","",SUMIFS($F$2:$F$501,$B$2:$B$501,B100,$G$2:$G$501,"§ 37b Pauschalsteuer"))</f>
        <v/>
      </c>
      <c r="K100" s="10">
        <f>IF(G100="§ 37b Pauschalsteuer",ROUND(F100*Einstellungen!$B$6*(1+Einstellungen!$B$7+Einstellungen!$B$8),2),"")</f>
        <v/>
      </c>
      <c r="L100" s="11">
        <f>IF(OR(B100="",G100=""),"",IF(AND(G100="50-€-Sachbezug",I100&gt;Einstellungen!$B$3),"50 € im Monat überschritten: ganzer Betrag steuerpflichtig",IF(AND(G100="60-€-Aufmerksamkeit",D100="Weihnachten"),"Weihnachten ist kein persönlicher Anlass",IF(AND(G100="60-€-Aufmerksamkeit",F100&gt;Einstellungen!$B$4),"über 60 €: keine Aufmerksamkeit mehr",IF(AND(G100="§ 37b Pauschalsteuer",J100&gt;Einstellungen!$B$5),"§ 37b: über 10.000 € im Jahr",IF(G100="§ 37b Pauschalsteuer","ok, Sozialversicherung beachten","ok"))))))</f>
        <v/>
      </c>
    </row>
    <row r="101">
      <c r="A101" s="12" t="n"/>
      <c r="F101" s="13" t="n"/>
      <c r="H101" s="9">
        <f>IF(A101="","",DATE(YEAR(A101),MONTH(A101),1))</f>
        <v/>
      </c>
      <c r="I101" s="10">
        <f>IF(OR(A101="",B101=""),"",SUMIFS($F$2:$F$501,$B$2:$B$501,B101,$H$2:$H$501,H101,$G$2:$G$501,"50-€-Sachbezug"))</f>
        <v/>
      </c>
      <c r="J101" s="10">
        <f>IF(B101="","",SUMIFS($F$2:$F$501,$B$2:$B$501,B101,$G$2:$G$501,"§ 37b Pauschalsteuer"))</f>
        <v/>
      </c>
      <c r="K101" s="10">
        <f>IF(G101="§ 37b Pauschalsteuer",ROUND(F101*Einstellungen!$B$6*(1+Einstellungen!$B$7+Einstellungen!$B$8),2),"")</f>
        <v/>
      </c>
      <c r="L101" s="11">
        <f>IF(OR(B101="",G101=""),"",IF(AND(G101="50-€-Sachbezug",I101&gt;Einstellungen!$B$3),"50 € im Monat überschritten: ganzer Betrag steuerpflichtig",IF(AND(G101="60-€-Aufmerksamkeit",D101="Weihnachten"),"Weihnachten ist kein persönlicher Anlass",IF(AND(G101="60-€-Aufmerksamkeit",F101&gt;Einstellungen!$B$4),"über 60 €: keine Aufmerksamkeit mehr",IF(AND(G101="§ 37b Pauschalsteuer",J101&gt;Einstellungen!$B$5),"§ 37b: über 10.000 € im Jahr",IF(G101="§ 37b Pauschalsteuer","ok, Sozialversicherung beachten","ok"))))))</f>
        <v/>
      </c>
    </row>
    <row r="102">
      <c r="A102" s="12" t="n"/>
      <c r="F102" s="13" t="n"/>
      <c r="H102" s="9">
        <f>IF(A102="","",DATE(YEAR(A102),MONTH(A102),1))</f>
        <v/>
      </c>
      <c r="I102" s="10">
        <f>IF(OR(A102="",B102=""),"",SUMIFS($F$2:$F$501,$B$2:$B$501,B102,$H$2:$H$501,H102,$G$2:$G$501,"50-€-Sachbezug"))</f>
        <v/>
      </c>
      <c r="J102" s="10">
        <f>IF(B102="","",SUMIFS($F$2:$F$501,$B$2:$B$501,B102,$G$2:$G$501,"§ 37b Pauschalsteuer"))</f>
        <v/>
      </c>
      <c r="K102" s="10">
        <f>IF(G102="§ 37b Pauschalsteuer",ROUND(F102*Einstellungen!$B$6*(1+Einstellungen!$B$7+Einstellungen!$B$8),2),"")</f>
        <v/>
      </c>
      <c r="L102" s="11">
        <f>IF(OR(B102="",G102=""),"",IF(AND(G102="50-€-Sachbezug",I102&gt;Einstellungen!$B$3),"50 € im Monat überschritten: ganzer Betrag steuerpflichtig",IF(AND(G102="60-€-Aufmerksamkeit",D102="Weihnachten"),"Weihnachten ist kein persönlicher Anlass",IF(AND(G102="60-€-Aufmerksamkeit",F102&gt;Einstellungen!$B$4),"über 60 €: keine Aufmerksamkeit mehr",IF(AND(G102="§ 37b Pauschalsteuer",J102&gt;Einstellungen!$B$5),"§ 37b: über 10.000 € im Jahr",IF(G102="§ 37b Pauschalsteuer","ok, Sozialversicherung beachten","ok"))))))</f>
        <v/>
      </c>
    </row>
    <row r="103">
      <c r="A103" s="12" t="n"/>
      <c r="F103" s="13" t="n"/>
      <c r="H103" s="9">
        <f>IF(A103="","",DATE(YEAR(A103),MONTH(A103),1))</f>
        <v/>
      </c>
      <c r="I103" s="10">
        <f>IF(OR(A103="",B103=""),"",SUMIFS($F$2:$F$501,$B$2:$B$501,B103,$H$2:$H$501,H103,$G$2:$G$501,"50-€-Sachbezug"))</f>
        <v/>
      </c>
      <c r="J103" s="10">
        <f>IF(B103="","",SUMIFS($F$2:$F$501,$B$2:$B$501,B103,$G$2:$G$501,"§ 37b Pauschalsteuer"))</f>
        <v/>
      </c>
      <c r="K103" s="10">
        <f>IF(G103="§ 37b Pauschalsteuer",ROUND(F103*Einstellungen!$B$6*(1+Einstellungen!$B$7+Einstellungen!$B$8),2),"")</f>
        <v/>
      </c>
      <c r="L103" s="11">
        <f>IF(OR(B103="",G103=""),"",IF(AND(G103="50-€-Sachbezug",I103&gt;Einstellungen!$B$3),"50 € im Monat überschritten: ganzer Betrag steuerpflichtig",IF(AND(G103="60-€-Aufmerksamkeit",D103="Weihnachten"),"Weihnachten ist kein persönlicher Anlass",IF(AND(G103="60-€-Aufmerksamkeit",F103&gt;Einstellungen!$B$4),"über 60 €: keine Aufmerksamkeit mehr",IF(AND(G103="§ 37b Pauschalsteuer",J103&gt;Einstellungen!$B$5),"§ 37b: über 10.000 € im Jahr",IF(G103="§ 37b Pauschalsteuer","ok, Sozialversicherung beachten","ok"))))))</f>
        <v/>
      </c>
    </row>
    <row r="104">
      <c r="A104" s="12" t="n"/>
      <c r="F104" s="13" t="n"/>
      <c r="H104" s="9">
        <f>IF(A104="","",DATE(YEAR(A104),MONTH(A104),1))</f>
        <v/>
      </c>
      <c r="I104" s="10">
        <f>IF(OR(A104="",B104=""),"",SUMIFS($F$2:$F$501,$B$2:$B$501,B104,$H$2:$H$501,H104,$G$2:$G$501,"50-€-Sachbezug"))</f>
        <v/>
      </c>
      <c r="J104" s="10">
        <f>IF(B104="","",SUMIFS($F$2:$F$501,$B$2:$B$501,B104,$G$2:$G$501,"§ 37b Pauschalsteuer"))</f>
        <v/>
      </c>
      <c r="K104" s="10">
        <f>IF(G104="§ 37b Pauschalsteuer",ROUND(F104*Einstellungen!$B$6*(1+Einstellungen!$B$7+Einstellungen!$B$8),2),"")</f>
        <v/>
      </c>
      <c r="L104" s="11">
        <f>IF(OR(B104="",G104=""),"",IF(AND(G104="50-€-Sachbezug",I104&gt;Einstellungen!$B$3),"50 € im Monat überschritten: ganzer Betrag steuerpflichtig",IF(AND(G104="60-€-Aufmerksamkeit",D104="Weihnachten"),"Weihnachten ist kein persönlicher Anlass",IF(AND(G104="60-€-Aufmerksamkeit",F104&gt;Einstellungen!$B$4),"über 60 €: keine Aufmerksamkeit mehr",IF(AND(G104="§ 37b Pauschalsteuer",J104&gt;Einstellungen!$B$5),"§ 37b: über 10.000 € im Jahr",IF(G104="§ 37b Pauschalsteuer","ok, Sozialversicherung beachten","ok"))))))</f>
        <v/>
      </c>
    </row>
    <row r="105">
      <c r="A105" s="12" t="n"/>
      <c r="F105" s="13" t="n"/>
      <c r="H105" s="9">
        <f>IF(A105="","",DATE(YEAR(A105),MONTH(A105),1))</f>
        <v/>
      </c>
      <c r="I105" s="10">
        <f>IF(OR(A105="",B105=""),"",SUMIFS($F$2:$F$501,$B$2:$B$501,B105,$H$2:$H$501,H105,$G$2:$G$501,"50-€-Sachbezug"))</f>
        <v/>
      </c>
      <c r="J105" s="10">
        <f>IF(B105="","",SUMIFS($F$2:$F$501,$B$2:$B$501,B105,$G$2:$G$501,"§ 37b Pauschalsteuer"))</f>
        <v/>
      </c>
      <c r="K105" s="10">
        <f>IF(G105="§ 37b Pauschalsteuer",ROUND(F105*Einstellungen!$B$6*(1+Einstellungen!$B$7+Einstellungen!$B$8),2),"")</f>
        <v/>
      </c>
      <c r="L105" s="11">
        <f>IF(OR(B105="",G105=""),"",IF(AND(G105="50-€-Sachbezug",I105&gt;Einstellungen!$B$3),"50 € im Monat überschritten: ganzer Betrag steuerpflichtig",IF(AND(G105="60-€-Aufmerksamkeit",D105="Weihnachten"),"Weihnachten ist kein persönlicher Anlass",IF(AND(G105="60-€-Aufmerksamkeit",F105&gt;Einstellungen!$B$4),"über 60 €: keine Aufmerksamkeit mehr",IF(AND(G105="§ 37b Pauschalsteuer",J105&gt;Einstellungen!$B$5),"§ 37b: über 10.000 € im Jahr",IF(G105="§ 37b Pauschalsteuer","ok, Sozialversicherung beachten","ok"))))))</f>
        <v/>
      </c>
    </row>
    <row r="106">
      <c r="A106" s="12" t="n"/>
      <c r="F106" s="13" t="n"/>
      <c r="H106" s="9">
        <f>IF(A106="","",DATE(YEAR(A106),MONTH(A106),1))</f>
        <v/>
      </c>
      <c r="I106" s="10">
        <f>IF(OR(A106="",B106=""),"",SUMIFS($F$2:$F$501,$B$2:$B$501,B106,$H$2:$H$501,H106,$G$2:$G$501,"50-€-Sachbezug"))</f>
        <v/>
      </c>
      <c r="J106" s="10">
        <f>IF(B106="","",SUMIFS($F$2:$F$501,$B$2:$B$501,B106,$G$2:$G$501,"§ 37b Pauschalsteuer"))</f>
        <v/>
      </c>
      <c r="K106" s="10">
        <f>IF(G106="§ 37b Pauschalsteuer",ROUND(F106*Einstellungen!$B$6*(1+Einstellungen!$B$7+Einstellungen!$B$8),2),"")</f>
        <v/>
      </c>
      <c r="L106" s="11">
        <f>IF(OR(B106="",G106=""),"",IF(AND(G106="50-€-Sachbezug",I106&gt;Einstellungen!$B$3),"50 € im Monat überschritten: ganzer Betrag steuerpflichtig",IF(AND(G106="60-€-Aufmerksamkeit",D106="Weihnachten"),"Weihnachten ist kein persönlicher Anlass",IF(AND(G106="60-€-Aufmerksamkeit",F106&gt;Einstellungen!$B$4),"über 60 €: keine Aufmerksamkeit mehr",IF(AND(G106="§ 37b Pauschalsteuer",J106&gt;Einstellungen!$B$5),"§ 37b: über 10.000 € im Jahr",IF(G106="§ 37b Pauschalsteuer","ok, Sozialversicherung beachten","ok"))))))</f>
        <v/>
      </c>
    </row>
    <row r="107">
      <c r="A107" s="12" t="n"/>
      <c r="F107" s="13" t="n"/>
      <c r="H107" s="9">
        <f>IF(A107="","",DATE(YEAR(A107),MONTH(A107),1))</f>
        <v/>
      </c>
      <c r="I107" s="10">
        <f>IF(OR(A107="",B107=""),"",SUMIFS($F$2:$F$501,$B$2:$B$501,B107,$H$2:$H$501,H107,$G$2:$G$501,"50-€-Sachbezug"))</f>
        <v/>
      </c>
      <c r="J107" s="10">
        <f>IF(B107="","",SUMIFS($F$2:$F$501,$B$2:$B$501,B107,$G$2:$G$501,"§ 37b Pauschalsteuer"))</f>
        <v/>
      </c>
      <c r="K107" s="10">
        <f>IF(G107="§ 37b Pauschalsteuer",ROUND(F107*Einstellungen!$B$6*(1+Einstellungen!$B$7+Einstellungen!$B$8),2),"")</f>
        <v/>
      </c>
      <c r="L107" s="11">
        <f>IF(OR(B107="",G107=""),"",IF(AND(G107="50-€-Sachbezug",I107&gt;Einstellungen!$B$3),"50 € im Monat überschritten: ganzer Betrag steuerpflichtig",IF(AND(G107="60-€-Aufmerksamkeit",D107="Weihnachten"),"Weihnachten ist kein persönlicher Anlass",IF(AND(G107="60-€-Aufmerksamkeit",F107&gt;Einstellungen!$B$4),"über 60 €: keine Aufmerksamkeit mehr",IF(AND(G107="§ 37b Pauschalsteuer",J107&gt;Einstellungen!$B$5),"§ 37b: über 10.000 € im Jahr",IF(G107="§ 37b Pauschalsteuer","ok, Sozialversicherung beachten","ok"))))))</f>
        <v/>
      </c>
    </row>
    <row r="108">
      <c r="A108" s="12" t="n"/>
      <c r="F108" s="13" t="n"/>
      <c r="H108" s="9">
        <f>IF(A108="","",DATE(YEAR(A108),MONTH(A108),1))</f>
        <v/>
      </c>
      <c r="I108" s="10">
        <f>IF(OR(A108="",B108=""),"",SUMIFS($F$2:$F$501,$B$2:$B$501,B108,$H$2:$H$501,H108,$G$2:$G$501,"50-€-Sachbezug"))</f>
        <v/>
      </c>
      <c r="J108" s="10">
        <f>IF(B108="","",SUMIFS($F$2:$F$501,$B$2:$B$501,B108,$G$2:$G$501,"§ 37b Pauschalsteuer"))</f>
        <v/>
      </c>
      <c r="K108" s="10">
        <f>IF(G108="§ 37b Pauschalsteuer",ROUND(F108*Einstellungen!$B$6*(1+Einstellungen!$B$7+Einstellungen!$B$8),2),"")</f>
        <v/>
      </c>
      <c r="L108" s="11">
        <f>IF(OR(B108="",G108=""),"",IF(AND(G108="50-€-Sachbezug",I108&gt;Einstellungen!$B$3),"50 € im Monat überschritten: ganzer Betrag steuerpflichtig",IF(AND(G108="60-€-Aufmerksamkeit",D108="Weihnachten"),"Weihnachten ist kein persönlicher Anlass",IF(AND(G108="60-€-Aufmerksamkeit",F108&gt;Einstellungen!$B$4),"über 60 €: keine Aufmerksamkeit mehr",IF(AND(G108="§ 37b Pauschalsteuer",J108&gt;Einstellungen!$B$5),"§ 37b: über 10.000 € im Jahr",IF(G108="§ 37b Pauschalsteuer","ok, Sozialversicherung beachten","ok"))))))</f>
        <v/>
      </c>
    </row>
    <row r="109">
      <c r="A109" s="12" t="n"/>
      <c r="F109" s="13" t="n"/>
      <c r="H109" s="9">
        <f>IF(A109="","",DATE(YEAR(A109),MONTH(A109),1))</f>
        <v/>
      </c>
      <c r="I109" s="10">
        <f>IF(OR(A109="",B109=""),"",SUMIFS($F$2:$F$501,$B$2:$B$501,B109,$H$2:$H$501,H109,$G$2:$G$501,"50-€-Sachbezug"))</f>
        <v/>
      </c>
      <c r="J109" s="10">
        <f>IF(B109="","",SUMIFS($F$2:$F$501,$B$2:$B$501,B109,$G$2:$G$501,"§ 37b Pauschalsteuer"))</f>
        <v/>
      </c>
      <c r="K109" s="10">
        <f>IF(G109="§ 37b Pauschalsteuer",ROUND(F109*Einstellungen!$B$6*(1+Einstellungen!$B$7+Einstellungen!$B$8),2),"")</f>
        <v/>
      </c>
      <c r="L109" s="11">
        <f>IF(OR(B109="",G109=""),"",IF(AND(G109="50-€-Sachbezug",I109&gt;Einstellungen!$B$3),"50 € im Monat überschritten: ganzer Betrag steuerpflichtig",IF(AND(G109="60-€-Aufmerksamkeit",D109="Weihnachten"),"Weihnachten ist kein persönlicher Anlass",IF(AND(G109="60-€-Aufmerksamkeit",F109&gt;Einstellungen!$B$4),"über 60 €: keine Aufmerksamkeit mehr",IF(AND(G109="§ 37b Pauschalsteuer",J109&gt;Einstellungen!$B$5),"§ 37b: über 10.000 € im Jahr",IF(G109="§ 37b Pauschalsteuer","ok, Sozialversicherung beachten","ok"))))))</f>
        <v/>
      </c>
    </row>
    <row r="110">
      <c r="A110" s="12" t="n"/>
      <c r="F110" s="13" t="n"/>
      <c r="H110" s="9">
        <f>IF(A110="","",DATE(YEAR(A110),MONTH(A110),1))</f>
        <v/>
      </c>
      <c r="I110" s="10">
        <f>IF(OR(A110="",B110=""),"",SUMIFS($F$2:$F$501,$B$2:$B$501,B110,$H$2:$H$501,H110,$G$2:$G$501,"50-€-Sachbezug"))</f>
        <v/>
      </c>
      <c r="J110" s="10">
        <f>IF(B110="","",SUMIFS($F$2:$F$501,$B$2:$B$501,B110,$G$2:$G$501,"§ 37b Pauschalsteuer"))</f>
        <v/>
      </c>
      <c r="K110" s="10">
        <f>IF(G110="§ 37b Pauschalsteuer",ROUND(F110*Einstellungen!$B$6*(1+Einstellungen!$B$7+Einstellungen!$B$8),2),"")</f>
        <v/>
      </c>
      <c r="L110" s="11">
        <f>IF(OR(B110="",G110=""),"",IF(AND(G110="50-€-Sachbezug",I110&gt;Einstellungen!$B$3),"50 € im Monat überschritten: ganzer Betrag steuerpflichtig",IF(AND(G110="60-€-Aufmerksamkeit",D110="Weihnachten"),"Weihnachten ist kein persönlicher Anlass",IF(AND(G110="60-€-Aufmerksamkeit",F110&gt;Einstellungen!$B$4),"über 60 €: keine Aufmerksamkeit mehr",IF(AND(G110="§ 37b Pauschalsteuer",J110&gt;Einstellungen!$B$5),"§ 37b: über 10.000 € im Jahr",IF(G110="§ 37b Pauschalsteuer","ok, Sozialversicherung beachten","ok"))))))</f>
        <v/>
      </c>
    </row>
    <row r="111">
      <c r="A111" s="12" t="n"/>
      <c r="F111" s="13" t="n"/>
      <c r="H111" s="9">
        <f>IF(A111="","",DATE(YEAR(A111),MONTH(A111),1))</f>
        <v/>
      </c>
      <c r="I111" s="10">
        <f>IF(OR(A111="",B111=""),"",SUMIFS($F$2:$F$501,$B$2:$B$501,B111,$H$2:$H$501,H111,$G$2:$G$501,"50-€-Sachbezug"))</f>
        <v/>
      </c>
      <c r="J111" s="10">
        <f>IF(B111="","",SUMIFS($F$2:$F$501,$B$2:$B$501,B111,$G$2:$G$501,"§ 37b Pauschalsteuer"))</f>
        <v/>
      </c>
      <c r="K111" s="10">
        <f>IF(G111="§ 37b Pauschalsteuer",ROUND(F111*Einstellungen!$B$6*(1+Einstellungen!$B$7+Einstellungen!$B$8),2),"")</f>
        <v/>
      </c>
      <c r="L111" s="11">
        <f>IF(OR(B111="",G111=""),"",IF(AND(G111="50-€-Sachbezug",I111&gt;Einstellungen!$B$3),"50 € im Monat überschritten: ganzer Betrag steuerpflichtig",IF(AND(G111="60-€-Aufmerksamkeit",D111="Weihnachten"),"Weihnachten ist kein persönlicher Anlass",IF(AND(G111="60-€-Aufmerksamkeit",F111&gt;Einstellungen!$B$4),"über 60 €: keine Aufmerksamkeit mehr",IF(AND(G111="§ 37b Pauschalsteuer",J111&gt;Einstellungen!$B$5),"§ 37b: über 10.000 € im Jahr",IF(G111="§ 37b Pauschalsteuer","ok, Sozialversicherung beachten","ok"))))))</f>
        <v/>
      </c>
    </row>
    <row r="112">
      <c r="A112" s="12" t="n"/>
      <c r="F112" s="13" t="n"/>
      <c r="H112" s="9">
        <f>IF(A112="","",DATE(YEAR(A112),MONTH(A112),1))</f>
        <v/>
      </c>
      <c r="I112" s="10">
        <f>IF(OR(A112="",B112=""),"",SUMIFS($F$2:$F$501,$B$2:$B$501,B112,$H$2:$H$501,H112,$G$2:$G$501,"50-€-Sachbezug"))</f>
        <v/>
      </c>
      <c r="J112" s="10">
        <f>IF(B112="","",SUMIFS($F$2:$F$501,$B$2:$B$501,B112,$G$2:$G$501,"§ 37b Pauschalsteuer"))</f>
        <v/>
      </c>
      <c r="K112" s="10">
        <f>IF(G112="§ 37b Pauschalsteuer",ROUND(F112*Einstellungen!$B$6*(1+Einstellungen!$B$7+Einstellungen!$B$8),2),"")</f>
        <v/>
      </c>
      <c r="L112" s="11">
        <f>IF(OR(B112="",G112=""),"",IF(AND(G112="50-€-Sachbezug",I112&gt;Einstellungen!$B$3),"50 € im Monat überschritten: ganzer Betrag steuerpflichtig",IF(AND(G112="60-€-Aufmerksamkeit",D112="Weihnachten"),"Weihnachten ist kein persönlicher Anlass",IF(AND(G112="60-€-Aufmerksamkeit",F112&gt;Einstellungen!$B$4),"über 60 €: keine Aufmerksamkeit mehr",IF(AND(G112="§ 37b Pauschalsteuer",J112&gt;Einstellungen!$B$5),"§ 37b: über 10.000 € im Jahr",IF(G112="§ 37b Pauschalsteuer","ok, Sozialversicherung beachten","ok"))))))</f>
        <v/>
      </c>
    </row>
    <row r="113">
      <c r="A113" s="12" t="n"/>
      <c r="F113" s="13" t="n"/>
      <c r="H113" s="9">
        <f>IF(A113="","",DATE(YEAR(A113),MONTH(A113),1))</f>
        <v/>
      </c>
      <c r="I113" s="10">
        <f>IF(OR(A113="",B113=""),"",SUMIFS($F$2:$F$501,$B$2:$B$501,B113,$H$2:$H$501,H113,$G$2:$G$501,"50-€-Sachbezug"))</f>
        <v/>
      </c>
      <c r="J113" s="10">
        <f>IF(B113="","",SUMIFS($F$2:$F$501,$B$2:$B$501,B113,$G$2:$G$501,"§ 37b Pauschalsteuer"))</f>
        <v/>
      </c>
      <c r="K113" s="10">
        <f>IF(G113="§ 37b Pauschalsteuer",ROUND(F113*Einstellungen!$B$6*(1+Einstellungen!$B$7+Einstellungen!$B$8),2),"")</f>
        <v/>
      </c>
      <c r="L113" s="11">
        <f>IF(OR(B113="",G113=""),"",IF(AND(G113="50-€-Sachbezug",I113&gt;Einstellungen!$B$3),"50 € im Monat überschritten: ganzer Betrag steuerpflichtig",IF(AND(G113="60-€-Aufmerksamkeit",D113="Weihnachten"),"Weihnachten ist kein persönlicher Anlass",IF(AND(G113="60-€-Aufmerksamkeit",F113&gt;Einstellungen!$B$4),"über 60 €: keine Aufmerksamkeit mehr",IF(AND(G113="§ 37b Pauschalsteuer",J113&gt;Einstellungen!$B$5),"§ 37b: über 10.000 € im Jahr",IF(G113="§ 37b Pauschalsteuer","ok, Sozialversicherung beachten","ok"))))))</f>
        <v/>
      </c>
    </row>
    <row r="114">
      <c r="A114" s="12" t="n"/>
      <c r="F114" s="13" t="n"/>
      <c r="H114" s="9">
        <f>IF(A114="","",DATE(YEAR(A114),MONTH(A114),1))</f>
        <v/>
      </c>
      <c r="I114" s="10">
        <f>IF(OR(A114="",B114=""),"",SUMIFS($F$2:$F$501,$B$2:$B$501,B114,$H$2:$H$501,H114,$G$2:$G$501,"50-€-Sachbezug"))</f>
        <v/>
      </c>
      <c r="J114" s="10">
        <f>IF(B114="","",SUMIFS($F$2:$F$501,$B$2:$B$501,B114,$G$2:$G$501,"§ 37b Pauschalsteuer"))</f>
        <v/>
      </c>
      <c r="K114" s="10">
        <f>IF(G114="§ 37b Pauschalsteuer",ROUND(F114*Einstellungen!$B$6*(1+Einstellungen!$B$7+Einstellungen!$B$8),2),"")</f>
        <v/>
      </c>
      <c r="L114" s="11">
        <f>IF(OR(B114="",G114=""),"",IF(AND(G114="50-€-Sachbezug",I114&gt;Einstellungen!$B$3),"50 € im Monat überschritten: ganzer Betrag steuerpflichtig",IF(AND(G114="60-€-Aufmerksamkeit",D114="Weihnachten"),"Weihnachten ist kein persönlicher Anlass",IF(AND(G114="60-€-Aufmerksamkeit",F114&gt;Einstellungen!$B$4),"über 60 €: keine Aufmerksamkeit mehr",IF(AND(G114="§ 37b Pauschalsteuer",J114&gt;Einstellungen!$B$5),"§ 37b: über 10.000 € im Jahr",IF(G114="§ 37b Pauschalsteuer","ok, Sozialversicherung beachten","ok"))))))</f>
        <v/>
      </c>
    </row>
    <row r="115">
      <c r="A115" s="12" t="n"/>
      <c r="F115" s="13" t="n"/>
      <c r="H115" s="9">
        <f>IF(A115="","",DATE(YEAR(A115),MONTH(A115),1))</f>
        <v/>
      </c>
      <c r="I115" s="10">
        <f>IF(OR(A115="",B115=""),"",SUMIFS($F$2:$F$501,$B$2:$B$501,B115,$H$2:$H$501,H115,$G$2:$G$501,"50-€-Sachbezug"))</f>
        <v/>
      </c>
      <c r="J115" s="10">
        <f>IF(B115="","",SUMIFS($F$2:$F$501,$B$2:$B$501,B115,$G$2:$G$501,"§ 37b Pauschalsteuer"))</f>
        <v/>
      </c>
      <c r="K115" s="10">
        <f>IF(G115="§ 37b Pauschalsteuer",ROUND(F115*Einstellungen!$B$6*(1+Einstellungen!$B$7+Einstellungen!$B$8),2),"")</f>
        <v/>
      </c>
      <c r="L115" s="11">
        <f>IF(OR(B115="",G115=""),"",IF(AND(G115="50-€-Sachbezug",I115&gt;Einstellungen!$B$3),"50 € im Monat überschritten: ganzer Betrag steuerpflichtig",IF(AND(G115="60-€-Aufmerksamkeit",D115="Weihnachten"),"Weihnachten ist kein persönlicher Anlass",IF(AND(G115="60-€-Aufmerksamkeit",F115&gt;Einstellungen!$B$4),"über 60 €: keine Aufmerksamkeit mehr",IF(AND(G115="§ 37b Pauschalsteuer",J115&gt;Einstellungen!$B$5),"§ 37b: über 10.000 € im Jahr",IF(G115="§ 37b Pauschalsteuer","ok, Sozialversicherung beachten","ok"))))))</f>
        <v/>
      </c>
    </row>
    <row r="116">
      <c r="A116" s="12" t="n"/>
      <c r="F116" s="13" t="n"/>
      <c r="H116" s="9">
        <f>IF(A116="","",DATE(YEAR(A116),MONTH(A116),1))</f>
        <v/>
      </c>
      <c r="I116" s="10">
        <f>IF(OR(A116="",B116=""),"",SUMIFS($F$2:$F$501,$B$2:$B$501,B116,$H$2:$H$501,H116,$G$2:$G$501,"50-€-Sachbezug"))</f>
        <v/>
      </c>
      <c r="J116" s="10">
        <f>IF(B116="","",SUMIFS($F$2:$F$501,$B$2:$B$501,B116,$G$2:$G$501,"§ 37b Pauschalsteuer"))</f>
        <v/>
      </c>
      <c r="K116" s="10">
        <f>IF(G116="§ 37b Pauschalsteuer",ROUND(F116*Einstellungen!$B$6*(1+Einstellungen!$B$7+Einstellungen!$B$8),2),"")</f>
        <v/>
      </c>
      <c r="L116" s="11">
        <f>IF(OR(B116="",G116=""),"",IF(AND(G116="50-€-Sachbezug",I116&gt;Einstellungen!$B$3),"50 € im Monat überschritten: ganzer Betrag steuerpflichtig",IF(AND(G116="60-€-Aufmerksamkeit",D116="Weihnachten"),"Weihnachten ist kein persönlicher Anlass",IF(AND(G116="60-€-Aufmerksamkeit",F116&gt;Einstellungen!$B$4),"über 60 €: keine Aufmerksamkeit mehr",IF(AND(G116="§ 37b Pauschalsteuer",J116&gt;Einstellungen!$B$5),"§ 37b: über 10.000 € im Jahr",IF(G116="§ 37b Pauschalsteuer","ok, Sozialversicherung beachten","ok"))))))</f>
        <v/>
      </c>
    </row>
    <row r="117">
      <c r="A117" s="12" t="n"/>
      <c r="F117" s="13" t="n"/>
      <c r="H117" s="9">
        <f>IF(A117="","",DATE(YEAR(A117),MONTH(A117),1))</f>
        <v/>
      </c>
      <c r="I117" s="10">
        <f>IF(OR(A117="",B117=""),"",SUMIFS($F$2:$F$501,$B$2:$B$501,B117,$H$2:$H$501,H117,$G$2:$G$501,"50-€-Sachbezug"))</f>
        <v/>
      </c>
      <c r="J117" s="10">
        <f>IF(B117="","",SUMIFS($F$2:$F$501,$B$2:$B$501,B117,$G$2:$G$501,"§ 37b Pauschalsteuer"))</f>
        <v/>
      </c>
      <c r="K117" s="10">
        <f>IF(G117="§ 37b Pauschalsteuer",ROUND(F117*Einstellungen!$B$6*(1+Einstellungen!$B$7+Einstellungen!$B$8),2),"")</f>
        <v/>
      </c>
      <c r="L117" s="11">
        <f>IF(OR(B117="",G117=""),"",IF(AND(G117="50-€-Sachbezug",I117&gt;Einstellungen!$B$3),"50 € im Monat überschritten: ganzer Betrag steuerpflichtig",IF(AND(G117="60-€-Aufmerksamkeit",D117="Weihnachten"),"Weihnachten ist kein persönlicher Anlass",IF(AND(G117="60-€-Aufmerksamkeit",F117&gt;Einstellungen!$B$4),"über 60 €: keine Aufmerksamkeit mehr",IF(AND(G117="§ 37b Pauschalsteuer",J117&gt;Einstellungen!$B$5),"§ 37b: über 10.000 € im Jahr",IF(G117="§ 37b Pauschalsteuer","ok, Sozialversicherung beachten","ok"))))))</f>
        <v/>
      </c>
    </row>
    <row r="118">
      <c r="A118" s="12" t="n"/>
      <c r="F118" s="13" t="n"/>
      <c r="H118" s="9">
        <f>IF(A118="","",DATE(YEAR(A118),MONTH(A118),1))</f>
        <v/>
      </c>
      <c r="I118" s="10">
        <f>IF(OR(A118="",B118=""),"",SUMIFS($F$2:$F$501,$B$2:$B$501,B118,$H$2:$H$501,H118,$G$2:$G$501,"50-€-Sachbezug"))</f>
        <v/>
      </c>
      <c r="J118" s="10">
        <f>IF(B118="","",SUMIFS($F$2:$F$501,$B$2:$B$501,B118,$G$2:$G$501,"§ 37b Pauschalsteuer"))</f>
        <v/>
      </c>
      <c r="K118" s="10">
        <f>IF(G118="§ 37b Pauschalsteuer",ROUND(F118*Einstellungen!$B$6*(1+Einstellungen!$B$7+Einstellungen!$B$8),2),"")</f>
        <v/>
      </c>
      <c r="L118" s="11">
        <f>IF(OR(B118="",G118=""),"",IF(AND(G118="50-€-Sachbezug",I118&gt;Einstellungen!$B$3),"50 € im Monat überschritten: ganzer Betrag steuerpflichtig",IF(AND(G118="60-€-Aufmerksamkeit",D118="Weihnachten"),"Weihnachten ist kein persönlicher Anlass",IF(AND(G118="60-€-Aufmerksamkeit",F118&gt;Einstellungen!$B$4),"über 60 €: keine Aufmerksamkeit mehr",IF(AND(G118="§ 37b Pauschalsteuer",J118&gt;Einstellungen!$B$5),"§ 37b: über 10.000 € im Jahr",IF(G118="§ 37b Pauschalsteuer","ok, Sozialversicherung beachten","ok"))))))</f>
        <v/>
      </c>
    </row>
    <row r="119">
      <c r="A119" s="12" t="n"/>
      <c r="F119" s="13" t="n"/>
      <c r="H119" s="9">
        <f>IF(A119="","",DATE(YEAR(A119),MONTH(A119),1))</f>
        <v/>
      </c>
      <c r="I119" s="10">
        <f>IF(OR(A119="",B119=""),"",SUMIFS($F$2:$F$501,$B$2:$B$501,B119,$H$2:$H$501,H119,$G$2:$G$501,"50-€-Sachbezug"))</f>
        <v/>
      </c>
      <c r="J119" s="10">
        <f>IF(B119="","",SUMIFS($F$2:$F$501,$B$2:$B$501,B119,$G$2:$G$501,"§ 37b Pauschalsteuer"))</f>
        <v/>
      </c>
      <c r="K119" s="10">
        <f>IF(G119="§ 37b Pauschalsteuer",ROUND(F119*Einstellungen!$B$6*(1+Einstellungen!$B$7+Einstellungen!$B$8),2),"")</f>
        <v/>
      </c>
      <c r="L119" s="11">
        <f>IF(OR(B119="",G119=""),"",IF(AND(G119="50-€-Sachbezug",I119&gt;Einstellungen!$B$3),"50 € im Monat überschritten: ganzer Betrag steuerpflichtig",IF(AND(G119="60-€-Aufmerksamkeit",D119="Weihnachten"),"Weihnachten ist kein persönlicher Anlass",IF(AND(G119="60-€-Aufmerksamkeit",F119&gt;Einstellungen!$B$4),"über 60 €: keine Aufmerksamkeit mehr",IF(AND(G119="§ 37b Pauschalsteuer",J119&gt;Einstellungen!$B$5),"§ 37b: über 10.000 € im Jahr",IF(G119="§ 37b Pauschalsteuer","ok, Sozialversicherung beachten","ok"))))))</f>
        <v/>
      </c>
    </row>
    <row r="120">
      <c r="A120" s="12" t="n"/>
      <c r="F120" s="13" t="n"/>
      <c r="H120" s="9">
        <f>IF(A120="","",DATE(YEAR(A120),MONTH(A120),1))</f>
        <v/>
      </c>
      <c r="I120" s="10">
        <f>IF(OR(A120="",B120=""),"",SUMIFS($F$2:$F$501,$B$2:$B$501,B120,$H$2:$H$501,H120,$G$2:$G$501,"50-€-Sachbezug"))</f>
        <v/>
      </c>
      <c r="J120" s="10">
        <f>IF(B120="","",SUMIFS($F$2:$F$501,$B$2:$B$501,B120,$G$2:$G$501,"§ 37b Pauschalsteuer"))</f>
        <v/>
      </c>
      <c r="K120" s="10">
        <f>IF(G120="§ 37b Pauschalsteuer",ROUND(F120*Einstellungen!$B$6*(1+Einstellungen!$B$7+Einstellungen!$B$8),2),"")</f>
        <v/>
      </c>
      <c r="L120" s="11">
        <f>IF(OR(B120="",G120=""),"",IF(AND(G120="50-€-Sachbezug",I120&gt;Einstellungen!$B$3),"50 € im Monat überschritten: ganzer Betrag steuerpflichtig",IF(AND(G120="60-€-Aufmerksamkeit",D120="Weihnachten"),"Weihnachten ist kein persönlicher Anlass",IF(AND(G120="60-€-Aufmerksamkeit",F120&gt;Einstellungen!$B$4),"über 60 €: keine Aufmerksamkeit mehr",IF(AND(G120="§ 37b Pauschalsteuer",J120&gt;Einstellungen!$B$5),"§ 37b: über 10.000 € im Jahr",IF(G120="§ 37b Pauschalsteuer","ok, Sozialversicherung beachten","ok"))))))</f>
        <v/>
      </c>
    </row>
    <row r="121">
      <c r="A121" s="12" t="n"/>
      <c r="F121" s="13" t="n"/>
      <c r="H121" s="9">
        <f>IF(A121="","",DATE(YEAR(A121),MONTH(A121),1))</f>
        <v/>
      </c>
      <c r="I121" s="10">
        <f>IF(OR(A121="",B121=""),"",SUMIFS($F$2:$F$501,$B$2:$B$501,B121,$H$2:$H$501,H121,$G$2:$G$501,"50-€-Sachbezug"))</f>
        <v/>
      </c>
      <c r="J121" s="10">
        <f>IF(B121="","",SUMIFS($F$2:$F$501,$B$2:$B$501,B121,$G$2:$G$501,"§ 37b Pauschalsteuer"))</f>
        <v/>
      </c>
      <c r="K121" s="10">
        <f>IF(G121="§ 37b Pauschalsteuer",ROUND(F121*Einstellungen!$B$6*(1+Einstellungen!$B$7+Einstellungen!$B$8),2),"")</f>
        <v/>
      </c>
      <c r="L121" s="11">
        <f>IF(OR(B121="",G121=""),"",IF(AND(G121="50-€-Sachbezug",I121&gt;Einstellungen!$B$3),"50 € im Monat überschritten: ganzer Betrag steuerpflichtig",IF(AND(G121="60-€-Aufmerksamkeit",D121="Weihnachten"),"Weihnachten ist kein persönlicher Anlass",IF(AND(G121="60-€-Aufmerksamkeit",F121&gt;Einstellungen!$B$4),"über 60 €: keine Aufmerksamkeit mehr",IF(AND(G121="§ 37b Pauschalsteuer",J121&gt;Einstellungen!$B$5),"§ 37b: über 10.000 € im Jahr",IF(G121="§ 37b Pauschalsteuer","ok, Sozialversicherung beachten","ok"))))))</f>
        <v/>
      </c>
    </row>
    <row r="122">
      <c r="A122" s="12" t="n"/>
      <c r="F122" s="13" t="n"/>
      <c r="H122" s="9">
        <f>IF(A122="","",DATE(YEAR(A122),MONTH(A122),1))</f>
        <v/>
      </c>
      <c r="I122" s="10">
        <f>IF(OR(A122="",B122=""),"",SUMIFS($F$2:$F$501,$B$2:$B$501,B122,$H$2:$H$501,H122,$G$2:$G$501,"50-€-Sachbezug"))</f>
        <v/>
      </c>
      <c r="J122" s="10">
        <f>IF(B122="","",SUMIFS($F$2:$F$501,$B$2:$B$501,B122,$G$2:$G$501,"§ 37b Pauschalsteuer"))</f>
        <v/>
      </c>
      <c r="K122" s="10">
        <f>IF(G122="§ 37b Pauschalsteuer",ROUND(F122*Einstellungen!$B$6*(1+Einstellungen!$B$7+Einstellungen!$B$8),2),"")</f>
        <v/>
      </c>
      <c r="L122" s="11">
        <f>IF(OR(B122="",G122=""),"",IF(AND(G122="50-€-Sachbezug",I122&gt;Einstellungen!$B$3),"50 € im Monat überschritten: ganzer Betrag steuerpflichtig",IF(AND(G122="60-€-Aufmerksamkeit",D122="Weihnachten"),"Weihnachten ist kein persönlicher Anlass",IF(AND(G122="60-€-Aufmerksamkeit",F122&gt;Einstellungen!$B$4),"über 60 €: keine Aufmerksamkeit mehr",IF(AND(G122="§ 37b Pauschalsteuer",J122&gt;Einstellungen!$B$5),"§ 37b: über 10.000 € im Jahr",IF(G122="§ 37b Pauschalsteuer","ok, Sozialversicherung beachten","ok"))))))</f>
        <v/>
      </c>
    </row>
    <row r="123">
      <c r="A123" s="12" t="n"/>
      <c r="F123" s="13" t="n"/>
      <c r="H123" s="9">
        <f>IF(A123="","",DATE(YEAR(A123),MONTH(A123),1))</f>
        <v/>
      </c>
      <c r="I123" s="10">
        <f>IF(OR(A123="",B123=""),"",SUMIFS($F$2:$F$501,$B$2:$B$501,B123,$H$2:$H$501,H123,$G$2:$G$501,"50-€-Sachbezug"))</f>
        <v/>
      </c>
      <c r="J123" s="10">
        <f>IF(B123="","",SUMIFS($F$2:$F$501,$B$2:$B$501,B123,$G$2:$G$501,"§ 37b Pauschalsteuer"))</f>
        <v/>
      </c>
      <c r="K123" s="10">
        <f>IF(G123="§ 37b Pauschalsteuer",ROUND(F123*Einstellungen!$B$6*(1+Einstellungen!$B$7+Einstellungen!$B$8),2),"")</f>
        <v/>
      </c>
      <c r="L123" s="11">
        <f>IF(OR(B123="",G123=""),"",IF(AND(G123="50-€-Sachbezug",I123&gt;Einstellungen!$B$3),"50 € im Monat überschritten: ganzer Betrag steuerpflichtig",IF(AND(G123="60-€-Aufmerksamkeit",D123="Weihnachten"),"Weihnachten ist kein persönlicher Anlass",IF(AND(G123="60-€-Aufmerksamkeit",F123&gt;Einstellungen!$B$4),"über 60 €: keine Aufmerksamkeit mehr",IF(AND(G123="§ 37b Pauschalsteuer",J123&gt;Einstellungen!$B$5),"§ 37b: über 10.000 € im Jahr",IF(G123="§ 37b Pauschalsteuer","ok, Sozialversicherung beachten","ok"))))))</f>
        <v/>
      </c>
    </row>
    <row r="124">
      <c r="A124" s="12" t="n"/>
      <c r="F124" s="13" t="n"/>
      <c r="H124" s="9">
        <f>IF(A124="","",DATE(YEAR(A124),MONTH(A124),1))</f>
        <v/>
      </c>
      <c r="I124" s="10">
        <f>IF(OR(A124="",B124=""),"",SUMIFS($F$2:$F$501,$B$2:$B$501,B124,$H$2:$H$501,H124,$G$2:$G$501,"50-€-Sachbezug"))</f>
        <v/>
      </c>
      <c r="J124" s="10">
        <f>IF(B124="","",SUMIFS($F$2:$F$501,$B$2:$B$501,B124,$G$2:$G$501,"§ 37b Pauschalsteuer"))</f>
        <v/>
      </c>
      <c r="K124" s="10">
        <f>IF(G124="§ 37b Pauschalsteuer",ROUND(F124*Einstellungen!$B$6*(1+Einstellungen!$B$7+Einstellungen!$B$8),2),"")</f>
        <v/>
      </c>
      <c r="L124" s="11">
        <f>IF(OR(B124="",G124=""),"",IF(AND(G124="50-€-Sachbezug",I124&gt;Einstellungen!$B$3),"50 € im Monat überschritten: ganzer Betrag steuerpflichtig",IF(AND(G124="60-€-Aufmerksamkeit",D124="Weihnachten"),"Weihnachten ist kein persönlicher Anlass",IF(AND(G124="60-€-Aufmerksamkeit",F124&gt;Einstellungen!$B$4),"über 60 €: keine Aufmerksamkeit mehr",IF(AND(G124="§ 37b Pauschalsteuer",J124&gt;Einstellungen!$B$5),"§ 37b: über 10.000 € im Jahr",IF(G124="§ 37b Pauschalsteuer","ok, Sozialversicherung beachten","ok"))))))</f>
        <v/>
      </c>
    </row>
    <row r="125">
      <c r="A125" s="12" t="n"/>
      <c r="F125" s="13" t="n"/>
      <c r="H125" s="9">
        <f>IF(A125="","",DATE(YEAR(A125),MONTH(A125),1))</f>
        <v/>
      </c>
      <c r="I125" s="10">
        <f>IF(OR(A125="",B125=""),"",SUMIFS($F$2:$F$501,$B$2:$B$501,B125,$H$2:$H$501,H125,$G$2:$G$501,"50-€-Sachbezug"))</f>
        <v/>
      </c>
      <c r="J125" s="10">
        <f>IF(B125="","",SUMIFS($F$2:$F$501,$B$2:$B$501,B125,$G$2:$G$501,"§ 37b Pauschalsteuer"))</f>
        <v/>
      </c>
      <c r="K125" s="10">
        <f>IF(G125="§ 37b Pauschalsteuer",ROUND(F125*Einstellungen!$B$6*(1+Einstellungen!$B$7+Einstellungen!$B$8),2),"")</f>
        <v/>
      </c>
      <c r="L125" s="11">
        <f>IF(OR(B125="",G125=""),"",IF(AND(G125="50-€-Sachbezug",I125&gt;Einstellungen!$B$3),"50 € im Monat überschritten: ganzer Betrag steuerpflichtig",IF(AND(G125="60-€-Aufmerksamkeit",D125="Weihnachten"),"Weihnachten ist kein persönlicher Anlass",IF(AND(G125="60-€-Aufmerksamkeit",F125&gt;Einstellungen!$B$4),"über 60 €: keine Aufmerksamkeit mehr",IF(AND(G125="§ 37b Pauschalsteuer",J125&gt;Einstellungen!$B$5),"§ 37b: über 10.000 € im Jahr",IF(G125="§ 37b Pauschalsteuer","ok, Sozialversicherung beachten","ok"))))))</f>
        <v/>
      </c>
    </row>
    <row r="126">
      <c r="A126" s="12" t="n"/>
      <c r="F126" s="13" t="n"/>
      <c r="H126" s="9">
        <f>IF(A126="","",DATE(YEAR(A126),MONTH(A126),1))</f>
        <v/>
      </c>
      <c r="I126" s="10">
        <f>IF(OR(A126="",B126=""),"",SUMIFS($F$2:$F$501,$B$2:$B$501,B126,$H$2:$H$501,H126,$G$2:$G$501,"50-€-Sachbezug"))</f>
        <v/>
      </c>
      <c r="J126" s="10">
        <f>IF(B126="","",SUMIFS($F$2:$F$501,$B$2:$B$501,B126,$G$2:$G$501,"§ 37b Pauschalsteuer"))</f>
        <v/>
      </c>
      <c r="K126" s="10">
        <f>IF(G126="§ 37b Pauschalsteuer",ROUND(F126*Einstellungen!$B$6*(1+Einstellungen!$B$7+Einstellungen!$B$8),2),"")</f>
        <v/>
      </c>
      <c r="L126" s="11">
        <f>IF(OR(B126="",G126=""),"",IF(AND(G126="50-€-Sachbezug",I126&gt;Einstellungen!$B$3),"50 € im Monat überschritten: ganzer Betrag steuerpflichtig",IF(AND(G126="60-€-Aufmerksamkeit",D126="Weihnachten"),"Weihnachten ist kein persönlicher Anlass",IF(AND(G126="60-€-Aufmerksamkeit",F126&gt;Einstellungen!$B$4),"über 60 €: keine Aufmerksamkeit mehr",IF(AND(G126="§ 37b Pauschalsteuer",J126&gt;Einstellungen!$B$5),"§ 37b: über 10.000 € im Jahr",IF(G126="§ 37b Pauschalsteuer","ok, Sozialversicherung beachten","ok"))))))</f>
        <v/>
      </c>
    </row>
    <row r="127">
      <c r="A127" s="12" t="n"/>
      <c r="F127" s="13" t="n"/>
      <c r="H127" s="9">
        <f>IF(A127="","",DATE(YEAR(A127),MONTH(A127),1))</f>
        <v/>
      </c>
      <c r="I127" s="10">
        <f>IF(OR(A127="",B127=""),"",SUMIFS($F$2:$F$501,$B$2:$B$501,B127,$H$2:$H$501,H127,$G$2:$G$501,"50-€-Sachbezug"))</f>
        <v/>
      </c>
      <c r="J127" s="10">
        <f>IF(B127="","",SUMIFS($F$2:$F$501,$B$2:$B$501,B127,$G$2:$G$501,"§ 37b Pauschalsteuer"))</f>
        <v/>
      </c>
      <c r="K127" s="10">
        <f>IF(G127="§ 37b Pauschalsteuer",ROUND(F127*Einstellungen!$B$6*(1+Einstellungen!$B$7+Einstellungen!$B$8),2),"")</f>
        <v/>
      </c>
      <c r="L127" s="11">
        <f>IF(OR(B127="",G127=""),"",IF(AND(G127="50-€-Sachbezug",I127&gt;Einstellungen!$B$3),"50 € im Monat überschritten: ganzer Betrag steuerpflichtig",IF(AND(G127="60-€-Aufmerksamkeit",D127="Weihnachten"),"Weihnachten ist kein persönlicher Anlass",IF(AND(G127="60-€-Aufmerksamkeit",F127&gt;Einstellungen!$B$4),"über 60 €: keine Aufmerksamkeit mehr",IF(AND(G127="§ 37b Pauschalsteuer",J127&gt;Einstellungen!$B$5),"§ 37b: über 10.000 € im Jahr",IF(G127="§ 37b Pauschalsteuer","ok, Sozialversicherung beachten","ok"))))))</f>
        <v/>
      </c>
    </row>
    <row r="128">
      <c r="A128" s="12" t="n"/>
      <c r="F128" s="13" t="n"/>
      <c r="H128" s="9">
        <f>IF(A128="","",DATE(YEAR(A128),MONTH(A128),1))</f>
        <v/>
      </c>
      <c r="I128" s="10">
        <f>IF(OR(A128="",B128=""),"",SUMIFS($F$2:$F$501,$B$2:$B$501,B128,$H$2:$H$501,H128,$G$2:$G$501,"50-€-Sachbezug"))</f>
        <v/>
      </c>
      <c r="J128" s="10">
        <f>IF(B128="","",SUMIFS($F$2:$F$501,$B$2:$B$501,B128,$G$2:$G$501,"§ 37b Pauschalsteuer"))</f>
        <v/>
      </c>
      <c r="K128" s="10">
        <f>IF(G128="§ 37b Pauschalsteuer",ROUND(F128*Einstellungen!$B$6*(1+Einstellungen!$B$7+Einstellungen!$B$8),2),"")</f>
        <v/>
      </c>
      <c r="L128" s="11">
        <f>IF(OR(B128="",G128=""),"",IF(AND(G128="50-€-Sachbezug",I128&gt;Einstellungen!$B$3),"50 € im Monat überschritten: ganzer Betrag steuerpflichtig",IF(AND(G128="60-€-Aufmerksamkeit",D128="Weihnachten"),"Weihnachten ist kein persönlicher Anlass",IF(AND(G128="60-€-Aufmerksamkeit",F128&gt;Einstellungen!$B$4),"über 60 €: keine Aufmerksamkeit mehr",IF(AND(G128="§ 37b Pauschalsteuer",J128&gt;Einstellungen!$B$5),"§ 37b: über 10.000 € im Jahr",IF(G128="§ 37b Pauschalsteuer","ok, Sozialversicherung beachten","ok"))))))</f>
        <v/>
      </c>
    </row>
    <row r="129">
      <c r="A129" s="12" t="n"/>
      <c r="F129" s="13" t="n"/>
      <c r="H129" s="9">
        <f>IF(A129="","",DATE(YEAR(A129),MONTH(A129),1))</f>
        <v/>
      </c>
      <c r="I129" s="10">
        <f>IF(OR(A129="",B129=""),"",SUMIFS($F$2:$F$501,$B$2:$B$501,B129,$H$2:$H$501,H129,$G$2:$G$501,"50-€-Sachbezug"))</f>
        <v/>
      </c>
      <c r="J129" s="10">
        <f>IF(B129="","",SUMIFS($F$2:$F$501,$B$2:$B$501,B129,$G$2:$G$501,"§ 37b Pauschalsteuer"))</f>
        <v/>
      </c>
      <c r="K129" s="10">
        <f>IF(G129="§ 37b Pauschalsteuer",ROUND(F129*Einstellungen!$B$6*(1+Einstellungen!$B$7+Einstellungen!$B$8),2),"")</f>
        <v/>
      </c>
      <c r="L129" s="11">
        <f>IF(OR(B129="",G129=""),"",IF(AND(G129="50-€-Sachbezug",I129&gt;Einstellungen!$B$3),"50 € im Monat überschritten: ganzer Betrag steuerpflichtig",IF(AND(G129="60-€-Aufmerksamkeit",D129="Weihnachten"),"Weihnachten ist kein persönlicher Anlass",IF(AND(G129="60-€-Aufmerksamkeit",F129&gt;Einstellungen!$B$4),"über 60 €: keine Aufmerksamkeit mehr",IF(AND(G129="§ 37b Pauschalsteuer",J129&gt;Einstellungen!$B$5),"§ 37b: über 10.000 € im Jahr",IF(G129="§ 37b Pauschalsteuer","ok, Sozialversicherung beachten","ok"))))))</f>
        <v/>
      </c>
    </row>
    <row r="130">
      <c r="A130" s="12" t="n"/>
      <c r="F130" s="13" t="n"/>
      <c r="H130" s="9">
        <f>IF(A130="","",DATE(YEAR(A130),MONTH(A130),1))</f>
        <v/>
      </c>
      <c r="I130" s="10">
        <f>IF(OR(A130="",B130=""),"",SUMIFS($F$2:$F$501,$B$2:$B$501,B130,$H$2:$H$501,H130,$G$2:$G$501,"50-€-Sachbezug"))</f>
        <v/>
      </c>
      <c r="J130" s="10">
        <f>IF(B130="","",SUMIFS($F$2:$F$501,$B$2:$B$501,B130,$G$2:$G$501,"§ 37b Pauschalsteuer"))</f>
        <v/>
      </c>
      <c r="K130" s="10">
        <f>IF(G130="§ 37b Pauschalsteuer",ROUND(F130*Einstellungen!$B$6*(1+Einstellungen!$B$7+Einstellungen!$B$8),2),"")</f>
        <v/>
      </c>
      <c r="L130" s="11">
        <f>IF(OR(B130="",G130=""),"",IF(AND(G130="50-€-Sachbezug",I130&gt;Einstellungen!$B$3),"50 € im Monat überschritten: ganzer Betrag steuerpflichtig",IF(AND(G130="60-€-Aufmerksamkeit",D130="Weihnachten"),"Weihnachten ist kein persönlicher Anlass",IF(AND(G130="60-€-Aufmerksamkeit",F130&gt;Einstellungen!$B$4),"über 60 €: keine Aufmerksamkeit mehr",IF(AND(G130="§ 37b Pauschalsteuer",J130&gt;Einstellungen!$B$5),"§ 37b: über 10.000 € im Jahr",IF(G130="§ 37b Pauschalsteuer","ok, Sozialversicherung beachten","ok"))))))</f>
        <v/>
      </c>
    </row>
    <row r="131">
      <c r="A131" s="12" t="n"/>
      <c r="F131" s="13" t="n"/>
      <c r="H131" s="9">
        <f>IF(A131="","",DATE(YEAR(A131),MONTH(A131),1))</f>
        <v/>
      </c>
      <c r="I131" s="10">
        <f>IF(OR(A131="",B131=""),"",SUMIFS($F$2:$F$501,$B$2:$B$501,B131,$H$2:$H$501,H131,$G$2:$G$501,"50-€-Sachbezug"))</f>
        <v/>
      </c>
      <c r="J131" s="10">
        <f>IF(B131="","",SUMIFS($F$2:$F$501,$B$2:$B$501,B131,$G$2:$G$501,"§ 37b Pauschalsteuer"))</f>
        <v/>
      </c>
      <c r="K131" s="10">
        <f>IF(G131="§ 37b Pauschalsteuer",ROUND(F131*Einstellungen!$B$6*(1+Einstellungen!$B$7+Einstellungen!$B$8),2),"")</f>
        <v/>
      </c>
      <c r="L131" s="11">
        <f>IF(OR(B131="",G131=""),"",IF(AND(G131="50-€-Sachbezug",I131&gt;Einstellungen!$B$3),"50 € im Monat überschritten: ganzer Betrag steuerpflichtig",IF(AND(G131="60-€-Aufmerksamkeit",D131="Weihnachten"),"Weihnachten ist kein persönlicher Anlass",IF(AND(G131="60-€-Aufmerksamkeit",F131&gt;Einstellungen!$B$4),"über 60 €: keine Aufmerksamkeit mehr",IF(AND(G131="§ 37b Pauschalsteuer",J131&gt;Einstellungen!$B$5),"§ 37b: über 10.000 € im Jahr",IF(G131="§ 37b Pauschalsteuer","ok, Sozialversicherung beachten","ok"))))))</f>
        <v/>
      </c>
    </row>
    <row r="132">
      <c r="A132" s="12" t="n"/>
      <c r="F132" s="13" t="n"/>
      <c r="H132" s="9">
        <f>IF(A132="","",DATE(YEAR(A132),MONTH(A132),1))</f>
        <v/>
      </c>
      <c r="I132" s="10">
        <f>IF(OR(A132="",B132=""),"",SUMIFS($F$2:$F$501,$B$2:$B$501,B132,$H$2:$H$501,H132,$G$2:$G$501,"50-€-Sachbezug"))</f>
        <v/>
      </c>
      <c r="J132" s="10">
        <f>IF(B132="","",SUMIFS($F$2:$F$501,$B$2:$B$501,B132,$G$2:$G$501,"§ 37b Pauschalsteuer"))</f>
        <v/>
      </c>
      <c r="K132" s="10">
        <f>IF(G132="§ 37b Pauschalsteuer",ROUND(F132*Einstellungen!$B$6*(1+Einstellungen!$B$7+Einstellungen!$B$8),2),"")</f>
        <v/>
      </c>
      <c r="L132" s="11">
        <f>IF(OR(B132="",G132=""),"",IF(AND(G132="50-€-Sachbezug",I132&gt;Einstellungen!$B$3),"50 € im Monat überschritten: ganzer Betrag steuerpflichtig",IF(AND(G132="60-€-Aufmerksamkeit",D132="Weihnachten"),"Weihnachten ist kein persönlicher Anlass",IF(AND(G132="60-€-Aufmerksamkeit",F132&gt;Einstellungen!$B$4),"über 60 €: keine Aufmerksamkeit mehr",IF(AND(G132="§ 37b Pauschalsteuer",J132&gt;Einstellungen!$B$5),"§ 37b: über 10.000 € im Jahr",IF(G132="§ 37b Pauschalsteuer","ok, Sozialversicherung beachten","ok"))))))</f>
        <v/>
      </c>
    </row>
    <row r="133">
      <c r="A133" s="12" t="n"/>
      <c r="F133" s="13" t="n"/>
      <c r="H133" s="9">
        <f>IF(A133="","",DATE(YEAR(A133),MONTH(A133),1))</f>
        <v/>
      </c>
      <c r="I133" s="10">
        <f>IF(OR(A133="",B133=""),"",SUMIFS($F$2:$F$501,$B$2:$B$501,B133,$H$2:$H$501,H133,$G$2:$G$501,"50-€-Sachbezug"))</f>
        <v/>
      </c>
      <c r="J133" s="10">
        <f>IF(B133="","",SUMIFS($F$2:$F$501,$B$2:$B$501,B133,$G$2:$G$501,"§ 37b Pauschalsteuer"))</f>
        <v/>
      </c>
      <c r="K133" s="10">
        <f>IF(G133="§ 37b Pauschalsteuer",ROUND(F133*Einstellungen!$B$6*(1+Einstellungen!$B$7+Einstellungen!$B$8),2),"")</f>
        <v/>
      </c>
      <c r="L133" s="11">
        <f>IF(OR(B133="",G133=""),"",IF(AND(G133="50-€-Sachbezug",I133&gt;Einstellungen!$B$3),"50 € im Monat überschritten: ganzer Betrag steuerpflichtig",IF(AND(G133="60-€-Aufmerksamkeit",D133="Weihnachten"),"Weihnachten ist kein persönlicher Anlass",IF(AND(G133="60-€-Aufmerksamkeit",F133&gt;Einstellungen!$B$4),"über 60 €: keine Aufmerksamkeit mehr",IF(AND(G133="§ 37b Pauschalsteuer",J133&gt;Einstellungen!$B$5),"§ 37b: über 10.000 € im Jahr",IF(G133="§ 37b Pauschalsteuer","ok, Sozialversicherung beachten","ok"))))))</f>
        <v/>
      </c>
    </row>
    <row r="134">
      <c r="A134" s="12" t="n"/>
      <c r="F134" s="13" t="n"/>
      <c r="H134" s="9">
        <f>IF(A134="","",DATE(YEAR(A134),MONTH(A134),1))</f>
        <v/>
      </c>
      <c r="I134" s="10">
        <f>IF(OR(A134="",B134=""),"",SUMIFS($F$2:$F$501,$B$2:$B$501,B134,$H$2:$H$501,H134,$G$2:$G$501,"50-€-Sachbezug"))</f>
        <v/>
      </c>
      <c r="J134" s="10">
        <f>IF(B134="","",SUMIFS($F$2:$F$501,$B$2:$B$501,B134,$G$2:$G$501,"§ 37b Pauschalsteuer"))</f>
        <v/>
      </c>
      <c r="K134" s="10">
        <f>IF(G134="§ 37b Pauschalsteuer",ROUND(F134*Einstellungen!$B$6*(1+Einstellungen!$B$7+Einstellungen!$B$8),2),"")</f>
        <v/>
      </c>
      <c r="L134" s="11">
        <f>IF(OR(B134="",G134=""),"",IF(AND(G134="50-€-Sachbezug",I134&gt;Einstellungen!$B$3),"50 € im Monat überschritten: ganzer Betrag steuerpflichtig",IF(AND(G134="60-€-Aufmerksamkeit",D134="Weihnachten"),"Weihnachten ist kein persönlicher Anlass",IF(AND(G134="60-€-Aufmerksamkeit",F134&gt;Einstellungen!$B$4),"über 60 €: keine Aufmerksamkeit mehr",IF(AND(G134="§ 37b Pauschalsteuer",J134&gt;Einstellungen!$B$5),"§ 37b: über 10.000 € im Jahr",IF(G134="§ 37b Pauschalsteuer","ok, Sozialversicherung beachten","ok"))))))</f>
        <v/>
      </c>
    </row>
    <row r="135">
      <c r="A135" s="12" t="n"/>
      <c r="F135" s="13" t="n"/>
      <c r="H135" s="9">
        <f>IF(A135="","",DATE(YEAR(A135),MONTH(A135),1))</f>
        <v/>
      </c>
      <c r="I135" s="10">
        <f>IF(OR(A135="",B135=""),"",SUMIFS($F$2:$F$501,$B$2:$B$501,B135,$H$2:$H$501,H135,$G$2:$G$501,"50-€-Sachbezug"))</f>
        <v/>
      </c>
      <c r="J135" s="10">
        <f>IF(B135="","",SUMIFS($F$2:$F$501,$B$2:$B$501,B135,$G$2:$G$501,"§ 37b Pauschalsteuer"))</f>
        <v/>
      </c>
      <c r="K135" s="10">
        <f>IF(G135="§ 37b Pauschalsteuer",ROUND(F135*Einstellungen!$B$6*(1+Einstellungen!$B$7+Einstellungen!$B$8),2),"")</f>
        <v/>
      </c>
      <c r="L135" s="11">
        <f>IF(OR(B135="",G135=""),"",IF(AND(G135="50-€-Sachbezug",I135&gt;Einstellungen!$B$3),"50 € im Monat überschritten: ganzer Betrag steuerpflichtig",IF(AND(G135="60-€-Aufmerksamkeit",D135="Weihnachten"),"Weihnachten ist kein persönlicher Anlass",IF(AND(G135="60-€-Aufmerksamkeit",F135&gt;Einstellungen!$B$4),"über 60 €: keine Aufmerksamkeit mehr",IF(AND(G135="§ 37b Pauschalsteuer",J135&gt;Einstellungen!$B$5),"§ 37b: über 10.000 € im Jahr",IF(G135="§ 37b Pauschalsteuer","ok, Sozialversicherung beachten","ok"))))))</f>
        <v/>
      </c>
    </row>
    <row r="136">
      <c r="A136" s="12" t="n"/>
      <c r="F136" s="13" t="n"/>
      <c r="H136" s="9">
        <f>IF(A136="","",DATE(YEAR(A136),MONTH(A136),1))</f>
        <v/>
      </c>
      <c r="I136" s="10">
        <f>IF(OR(A136="",B136=""),"",SUMIFS($F$2:$F$501,$B$2:$B$501,B136,$H$2:$H$501,H136,$G$2:$G$501,"50-€-Sachbezug"))</f>
        <v/>
      </c>
      <c r="J136" s="10">
        <f>IF(B136="","",SUMIFS($F$2:$F$501,$B$2:$B$501,B136,$G$2:$G$501,"§ 37b Pauschalsteuer"))</f>
        <v/>
      </c>
      <c r="K136" s="10">
        <f>IF(G136="§ 37b Pauschalsteuer",ROUND(F136*Einstellungen!$B$6*(1+Einstellungen!$B$7+Einstellungen!$B$8),2),"")</f>
        <v/>
      </c>
      <c r="L136" s="11">
        <f>IF(OR(B136="",G136=""),"",IF(AND(G136="50-€-Sachbezug",I136&gt;Einstellungen!$B$3),"50 € im Monat überschritten: ganzer Betrag steuerpflichtig",IF(AND(G136="60-€-Aufmerksamkeit",D136="Weihnachten"),"Weihnachten ist kein persönlicher Anlass",IF(AND(G136="60-€-Aufmerksamkeit",F136&gt;Einstellungen!$B$4),"über 60 €: keine Aufmerksamkeit mehr",IF(AND(G136="§ 37b Pauschalsteuer",J136&gt;Einstellungen!$B$5),"§ 37b: über 10.000 € im Jahr",IF(G136="§ 37b Pauschalsteuer","ok, Sozialversicherung beachten","ok"))))))</f>
        <v/>
      </c>
    </row>
    <row r="137">
      <c r="A137" s="12" t="n"/>
      <c r="F137" s="13" t="n"/>
      <c r="H137" s="9">
        <f>IF(A137="","",DATE(YEAR(A137),MONTH(A137),1))</f>
        <v/>
      </c>
      <c r="I137" s="10">
        <f>IF(OR(A137="",B137=""),"",SUMIFS($F$2:$F$501,$B$2:$B$501,B137,$H$2:$H$501,H137,$G$2:$G$501,"50-€-Sachbezug"))</f>
        <v/>
      </c>
      <c r="J137" s="10">
        <f>IF(B137="","",SUMIFS($F$2:$F$501,$B$2:$B$501,B137,$G$2:$G$501,"§ 37b Pauschalsteuer"))</f>
        <v/>
      </c>
      <c r="K137" s="10">
        <f>IF(G137="§ 37b Pauschalsteuer",ROUND(F137*Einstellungen!$B$6*(1+Einstellungen!$B$7+Einstellungen!$B$8),2),"")</f>
        <v/>
      </c>
      <c r="L137" s="11">
        <f>IF(OR(B137="",G137=""),"",IF(AND(G137="50-€-Sachbezug",I137&gt;Einstellungen!$B$3),"50 € im Monat überschritten: ganzer Betrag steuerpflichtig",IF(AND(G137="60-€-Aufmerksamkeit",D137="Weihnachten"),"Weihnachten ist kein persönlicher Anlass",IF(AND(G137="60-€-Aufmerksamkeit",F137&gt;Einstellungen!$B$4),"über 60 €: keine Aufmerksamkeit mehr",IF(AND(G137="§ 37b Pauschalsteuer",J137&gt;Einstellungen!$B$5),"§ 37b: über 10.000 € im Jahr",IF(G137="§ 37b Pauschalsteuer","ok, Sozialversicherung beachten","ok"))))))</f>
        <v/>
      </c>
    </row>
    <row r="138">
      <c r="A138" s="12" t="n"/>
      <c r="F138" s="13" t="n"/>
      <c r="H138" s="9">
        <f>IF(A138="","",DATE(YEAR(A138),MONTH(A138),1))</f>
        <v/>
      </c>
      <c r="I138" s="10">
        <f>IF(OR(A138="",B138=""),"",SUMIFS($F$2:$F$501,$B$2:$B$501,B138,$H$2:$H$501,H138,$G$2:$G$501,"50-€-Sachbezug"))</f>
        <v/>
      </c>
      <c r="J138" s="10">
        <f>IF(B138="","",SUMIFS($F$2:$F$501,$B$2:$B$501,B138,$G$2:$G$501,"§ 37b Pauschalsteuer"))</f>
        <v/>
      </c>
      <c r="K138" s="10">
        <f>IF(G138="§ 37b Pauschalsteuer",ROUND(F138*Einstellungen!$B$6*(1+Einstellungen!$B$7+Einstellungen!$B$8),2),"")</f>
        <v/>
      </c>
      <c r="L138" s="11">
        <f>IF(OR(B138="",G138=""),"",IF(AND(G138="50-€-Sachbezug",I138&gt;Einstellungen!$B$3),"50 € im Monat überschritten: ganzer Betrag steuerpflichtig",IF(AND(G138="60-€-Aufmerksamkeit",D138="Weihnachten"),"Weihnachten ist kein persönlicher Anlass",IF(AND(G138="60-€-Aufmerksamkeit",F138&gt;Einstellungen!$B$4),"über 60 €: keine Aufmerksamkeit mehr",IF(AND(G138="§ 37b Pauschalsteuer",J138&gt;Einstellungen!$B$5),"§ 37b: über 10.000 € im Jahr",IF(G138="§ 37b Pauschalsteuer","ok, Sozialversicherung beachten","ok"))))))</f>
        <v/>
      </c>
    </row>
    <row r="139">
      <c r="A139" s="12" t="n"/>
      <c r="F139" s="13" t="n"/>
      <c r="H139" s="9">
        <f>IF(A139="","",DATE(YEAR(A139),MONTH(A139),1))</f>
        <v/>
      </c>
      <c r="I139" s="10">
        <f>IF(OR(A139="",B139=""),"",SUMIFS($F$2:$F$501,$B$2:$B$501,B139,$H$2:$H$501,H139,$G$2:$G$501,"50-€-Sachbezug"))</f>
        <v/>
      </c>
      <c r="J139" s="10">
        <f>IF(B139="","",SUMIFS($F$2:$F$501,$B$2:$B$501,B139,$G$2:$G$501,"§ 37b Pauschalsteuer"))</f>
        <v/>
      </c>
      <c r="K139" s="10">
        <f>IF(G139="§ 37b Pauschalsteuer",ROUND(F139*Einstellungen!$B$6*(1+Einstellungen!$B$7+Einstellungen!$B$8),2),"")</f>
        <v/>
      </c>
      <c r="L139" s="11">
        <f>IF(OR(B139="",G139=""),"",IF(AND(G139="50-€-Sachbezug",I139&gt;Einstellungen!$B$3),"50 € im Monat überschritten: ganzer Betrag steuerpflichtig",IF(AND(G139="60-€-Aufmerksamkeit",D139="Weihnachten"),"Weihnachten ist kein persönlicher Anlass",IF(AND(G139="60-€-Aufmerksamkeit",F139&gt;Einstellungen!$B$4),"über 60 €: keine Aufmerksamkeit mehr",IF(AND(G139="§ 37b Pauschalsteuer",J139&gt;Einstellungen!$B$5),"§ 37b: über 10.000 € im Jahr",IF(G139="§ 37b Pauschalsteuer","ok, Sozialversicherung beachten","ok"))))))</f>
        <v/>
      </c>
    </row>
    <row r="140">
      <c r="A140" s="12" t="n"/>
      <c r="F140" s="13" t="n"/>
      <c r="H140" s="9">
        <f>IF(A140="","",DATE(YEAR(A140),MONTH(A140),1))</f>
        <v/>
      </c>
      <c r="I140" s="10">
        <f>IF(OR(A140="",B140=""),"",SUMIFS($F$2:$F$501,$B$2:$B$501,B140,$H$2:$H$501,H140,$G$2:$G$501,"50-€-Sachbezug"))</f>
        <v/>
      </c>
      <c r="J140" s="10">
        <f>IF(B140="","",SUMIFS($F$2:$F$501,$B$2:$B$501,B140,$G$2:$G$501,"§ 37b Pauschalsteuer"))</f>
        <v/>
      </c>
      <c r="K140" s="10">
        <f>IF(G140="§ 37b Pauschalsteuer",ROUND(F140*Einstellungen!$B$6*(1+Einstellungen!$B$7+Einstellungen!$B$8),2),"")</f>
        <v/>
      </c>
      <c r="L140" s="11">
        <f>IF(OR(B140="",G140=""),"",IF(AND(G140="50-€-Sachbezug",I140&gt;Einstellungen!$B$3),"50 € im Monat überschritten: ganzer Betrag steuerpflichtig",IF(AND(G140="60-€-Aufmerksamkeit",D140="Weihnachten"),"Weihnachten ist kein persönlicher Anlass",IF(AND(G140="60-€-Aufmerksamkeit",F140&gt;Einstellungen!$B$4),"über 60 €: keine Aufmerksamkeit mehr",IF(AND(G140="§ 37b Pauschalsteuer",J140&gt;Einstellungen!$B$5),"§ 37b: über 10.000 € im Jahr",IF(G140="§ 37b Pauschalsteuer","ok, Sozialversicherung beachten","ok"))))))</f>
        <v/>
      </c>
    </row>
    <row r="141">
      <c r="A141" s="12" t="n"/>
      <c r="F141" s="13" t="n"/>
      <c r="H141" s="9">
        <f>IF(A141="","",DATE(YEAR(A141),MONTH(A141),1))</f>
        <v/>
      </c>
      <c r="I141" s="10">
        <f>IF(OR(A141="",B141=""),"",SUMIFS($F$2:$F$501,$B$2:$B$501,B141,$H$2:$H$501,H141,$G$2:$G$501,"50-€-Sachbezug"))</f>
        <v/>
      </c>
      <c r="J141" s="10">
        <f>IF(B141="","",SUMIFS($F$2:$F$501,$B$2:$B$501,B141,$G$2:$G$501,"§ 37b Pauschalsteuer"))</f>
        <v/>
      </c>
      <c r="K141" s="10">
        <f>IF(G141="§ 37b Pauschalsteuer",ROUND(F141*Einstellungen!$B$6*(1+Einstellungen!$B$7+Einstellungen!$B$8),2),"")</f>
        <v/>
      </c>
      <c r="L141" s="11">
        <f>IF(OR(B141="",G141=""),"",IF(AND(G141="50-€-Sachbezug",I141&gt;Einstellungen!$B$3),"50 € im Monat überschritten: ganzer Betrag steuerpflichtig",IF(AND(G141="60-€-Aufmerksamkeit",D141="Weihnachten"),"Weihnachten ist kein persönlicher Anlass",IF(AND(G141="60-€-Aufmerksamkeit",F141&gt;Einstellungen!$B$4),"über 60 €: keine Aufmerksamkeit mehr",IF(AND(G141="§ 37b Pauschalsteuer",J141&gt;Einstellungen!$B$5),"§ 37b: über 10.000 € im Jahr",IF(G141="§ 37b Pauschalsteuer","ok, Sozialversicherung beachten","ok"))))))</f>
        <v/>
      </c>
    </row>
    <row r="142">
      <c r="A142" s="12" t="n"/>
      <c r="F142" s="13" t="n"/>
      <c r="H142" s="9">
        <f>IF(A142="","",DATE(YEAR(A142),MONTH(A142),1))</f>
        <v/>
      </c>
      <c r="I142" s="10">
        <f>IF(OR(A142="",B142=""),"",SUMIFS($F$2:$F$501,$B$2:$B$501,B142,$H$2:$H$501,H142,$G$2:$G$501,"50-€-Sachbezug"))</f>
        <v/>
      </c>
      <c r="J142" s="10">
        <f>IF(B142="","",SUMIFS($F$2:$F$501,$B$2:$B$501,B142,$G$2:$G$501,"§ 37b Pauschalsteuer"))</f>
        <v/>
      </c>
      <c r="K142" s="10">
        <f>IF(G142="§ 37b Pauschalsteuer",ROUND(F142*Einstellungen!$B$6*(1+Einstellungen!$B$7+Einstellungen!$B$8),2),"")</f>
        <v/>
      </c>
      <c r="L142" s="11">
        <f>IF(OR(B142="",G142=""),"",IF(AND(G142="50-€-Sachbezug",I142&gt;Einstellungen!$B$3),"50 € im Monat überschritten: ganzer Betrag steuerpflichtig",IF(AND(G142="60-€-Aufmerksamkeit",D142="Weihnachten"),"Weihnachten ist kein persönlicher Anlass",IF(AND(G142="60-€-Aufmerksamkeit",F142&gt;Einstellungen!$B$4),"über 60 €: keine Aufmerksamkeit mehr",IF(AND(G142="§ 37b Pauschalsteuer",J142&gt;Einstellungen!$B$5),"§ 37b: über 10.000 € im Jahr",IF(G142="§ 37b Pauschalsteuer","ok, Sozialversicherung beachten","ok"))))))</f>
        <v/>
      </c>
    </row>
    <row r="143">
      <c r="A143" s="12" t="n"/>
      <c r="F143" s="13" t="n"/>
      <c r="H143" s="9">
        <f>IF(A143="","",DATE(YEAR(A143),MONTH(A143),1))</f>
        <v/>
      </c>
      <c r="I143" s="10">
        <f>IF(OR(A143="",B143=""),"",SUMIFS($F$2:$F$501,$B$2:$B$501,B143,$H$2:$H$501,H143,$G$2:$G$501,"50-€-Sachbezug"))</f>
        <v/>
      </c>
      <c r="J143" s="10">
        <f>IF(B143="","",SUMIFS($F$2:$F$501,$B$2:$B$501,B143,$G$2:$G$501,"§ 37b Pauschalsteuer"))</f>
        <v/>
      </c>
      <c r="K143" s="10">
        <f>IF(G143="§ 37b Pauschalsteuer",ROUND(F143*Einstellungen!$B$6*(1+Einstellungen!$B$7+Einstellungen!$B$8),2),"")</f>
        <v/>
      </c>
      <c r="L143" s="11">
        <f>IF(OR(B143="",G143=""),"",IF(AND(G143="50-€-Sachbezug",I143&gt;Einstellungen!$B$3),"50 € im Monat überschritten: ganzer Betrag steuerpflichtig",IF(AND(G143="60-€-Aufmerksamkeit",D143="Weihnachten"),"Weihnachten ist kein persönlicher Anlass",IF(AND(G143="60-€-Aufmerksamkeit",F143&gt;Einstellungen!$B$4),"über 60 €: keine Aufmerksamkeit mehr",IF(AND(G143="§ 37b Pauschalsteuer",J143&gt;Einstellungen!$B$5),"§ 37b: über 10.000 € im Jahr",IF(G143="§ 37b Pauschalsteuer","ok, Sozialversicherung beachten","ok"))))))</f>
        <v/>
      </c>
    </row>
    <row r="144">
      <c r="A144" s="12" t="n"/>
      <c r="F144" s="13" t="n"/>
      <c r="H144" s="9">
        <f>IF(A144="","",DATE(YEAR(A144),MONTH(A144),1))</f>
        <v/>
      </c>
      <c r="I144" s="10">
        <f>IF(OR(A144="",B144=""),"",SUMIFS($F$2:$F$501,$B$2:$B$501,B144,$H$2:$H$501,H144,$G$2:$G$501,"50-€-Sachbezug"))</f>
        <v/>
      </c>
      <c r="J144" s="10">
        <f>IF(B144="","",SUMIFS($F$2:$F$501,$B$2:$B$501,B144,$G$2:$G$501,"§ 37b Pauschalsteuer"))</f>
        <v/>
      </c>
      <c r="K144" s="10">
        <f>IF(G144="§ 37b Pauschalsteuer",ROUND(F144*Einstellungen!$B$6*(1+Einstellungen!$B$7+Einstellungen!$B$8),2),"")</f>
        <v/>
      </c>
      <c r="L144" s="11">
        <f>IF(OR(B144="",G144=""),"",IF(AND(G144="50-€-Sachbezug",I144&gt;Einstellungen!$B$3),"50 € im Monat überschritten: ganzer Betrag steuerpflichtig",IF(AND(G144="60-€-Aufmerksamkeit",D144="Weihnachten"),"Weihnachten ist kein persönlicher Anlass",IF(AND(G144="60-€-Aufmerksamkeit",F144&gt;Einstellungen!$B$4),"über 60 €: keine Aufmerksamkeit mehr",IF(AND(G144="§ 37b Pauschalsteuer",J144&gt;Einstellungen!$B$5),"§ 37b: über 10.000 € im Jahr",IF(G144="§ 37b Pauschalsteuer","ok, Sozialversicherung beachten","ok"))))))</f>
        <v/>
      </c>
    </row>
    <row r="145">
      <c r="A145" s="12" t="n"/>
      <c r="F145" s="13" t="n"/>
      <c r="H145" s="9">
        <f>IF(A145="","",DATE(YEAR(A145),MONTH(A145),1))</f>
        <v/>
      </c>
      <c r="I145" s="10">
        <f>IF(OR(A145="",B145=""),"",SUMIFS($F$2:$F$501,$B$2:$B$501,B145,$H$2:$H$501,H145,$G$2:$G$501,"50-€-Sachbezug"))</f>
        <v/>
      </c>
      <c r="J145" s="10">
        <f>IF(B145="","",SUMIFS($F$2:$F$501,$B$2:$B$501,B145,$G$2:$G$501,"§ 37b Pauschalsteuer"))</f>
        <v/>
      </c>
      <c r="K145" s="10">
        <f>IF(G145="§ 37b Pauschalsteuer",ROUND(F145*Einstellungen!$B$6*(1+Einstellungen!$B$7+Einstellungen!$B$8),2),"")</f>
        <v/>
      </c>
      <c r="L145" s="11">
        <f>IF(OR(B145="",G145=""),"",IF(AND(G145="50-€-Sachbezug",I145&gt;Einstellungen!$B$3),"50 € im Monat überschritten: ganzer Betrag steuerpflichtig",IF(AND(G145="60-€-Aufmerksamkeit",D145="Weihnachten"),"Weihnachten ist kein persönlicher Anlass",IF(AND(G145="60-€-Aufmerksamkeit",F145&gt;Einstellungen!$B$4),"über 60 €: keine Aufmerksamkeit mehr",IF(AND(G145="§ 37b Pauschalsteuer",J145&gt;Einstellungen!$B$5),"§ 37b: über 10.000 € im Jahr",IF(G145="§ 37b Pauschalsteuer","ok, Sozialversicherung beachten","ok"))))))</f>
        <v/>
      </c>
    </row>
    <row r="146">
      <c r="A146" s="12" t="n"/>
      <c r="F146" s="13" t="n"/>
      <c r="H146" s="9">
        <f>IF(A146="","",DATE(YEAR(A146),MONTH(A146),1))</f>
        <v/>
      </c>
      <c r="I146" s="10">
        <f>IF(OR(A146="",B146=""),"",SUMIFS($F$2:$F$501,$B$2:$B$501,B146,$H$2:$H$501,H146,$G$2:$G$501,"50-€-Sachbezug"))</f>
        <v/>
      </c>
      <c r="J146" s="10">
        <f>IF(B146="","",SUMIFS($F$2:$F$501,$B$2:$B$501,B146,$G$2:$G$501,"§ 37b Pauschalsteuer"))</f>
        <v/>
      </c>
      <c r="K146" s="10">
        <f>IF(G146="§ 37b Pauschalsteuer",ROUND(F146*Einstellungen!$B$6*(1+Einstellungen!$B$7+Einstellungen!$B$8),2),"")</f>
        <v/>
      </c>
      <c r="L146" s="11">
        <f>IF(OR(B146="",G146=""),"",IF(AND(G146="50-€-Sachbezug",I146&gt;Einstellungen!$B$3),"50 € im Monat überschritten: ganzer Betrag steuerpflichtig",IF(AND(G146="60-€-Aufmerksamkeit",D146="Weihnachten"),"Weihnachten ist kein persönlicher Anlass",IF(AND(G146="60-€-Aufmerksamkeit",F146&gt;Einstellungen!$B$4),"über 60 €: keine Aufmerksamkeit mehr",IF(AND(G146="§ 37b Pauschalsteuer",J146&gt;Einstellungen!$B$5),"§ 37b: über 10.000 € im Jahr",IF(G146="§ 37b Pauschalsteuer","ok, Sozialversicherung beachten","ok"))))))</f>
        <v/>
      </c>
    </row>
    <row r="147">
      <c r="A147" s="12" t="n"/>
      <c r="F147" s="13" t="n"/>
      <c r="H147" s="9">
        <f>IF(A147="","",DATE(YEAR(A147),MONTH(A147),1))</f>
        <v/>
      </c>
      <c r="I147" s="10">
        <f>IF(OR(A147="",B147=""),"",SUMIFS($F$2:$F$501,$B$2:$B$501,B147,$H$2:$H$501,H147,$G$2:$G$501,"50-€-Sachbezug"))</f>
        <v/>
      </c>
      <c r="J147" s="10">
        <f>IF(B147="","",SUMIFS($F$2:$F$501,$B$2:$B$501,B147,$G$2:$G$501,"§ 37b Pauschalsteuer"))</f>
        <v/>
      </c>
      <c r="K147" s="10">
        <f>IF(G147="§ 37b Pauschalsteuer",ROUND(F147*Einstellungen!$B$6*(1+Einstellungen!$B$7+Einstellungen!$B$8),2),"")</f>
        <v/>
      </c>
      <c r="L147" s="11">
        <f>IF(OR(B147="",G147=""),"",IF(AND(G147="50-€-Sachbezug",I147&gt;Einstellungen!$B$3),"50 € im Monat überschritten: ganzer Betrag steuerpflichtig",IF(AND(G147="60-€-Aufmerksamkeit",D147="Weihnachten"),"Weihnachten ist kein persönlicher Anlass",IF(AND(G147="60-€-Aufmerksamkeit",F147&gt;Einstellungen!$B$4),"über 60 €: keine Aufmerksamkeit mehr",IF(AND(G147="§ 37b Pauschalsteuer",J147&gt;Einstellungen!$B$5),"§ 37b: über 10.000 € im Jahr",IF(G147="§ 37b Pauschalsteuer","ok, Sozialversicherung beachten","ok"))))))</f>
        <v/>
      </c>
    </row>
    <row r="148">
      <c r="A148" s="12" t="n"/>
      <c r="F148" s="13" t="n"/>
      <c r="H148" s="9">
        <f>IF(A148="","",DATE(YEAR(A148),MONTH(A148),1))</f>
        <v/>
      </c>
      <c r="I148" s="10">
        <f>IF(OR(A148="",B148=""),"",SUMIFS($F$2:$F$501,$B$2:$B$501,B148,$H$2:$H$501,H148,$G$2:$G$501,"50-€-Sachbezug"))</f>
        <v/>
      </c>
      <c r="J148" s="10">
        <f>IF(B148="","",SUMIFS($F$2:$F$501,$B$2:$B$501,B148,$G$2:$G$501,"§ 37b Pauschalsteuer"))</f>
        <v/>
      </c>
      <c r="K148" s="10">
        <f>IF(G148="§ 37b Pauschalsteuer",ROUND(F148*Einstellungen!$B$6*(1+Einstellungen!$B$7+Einstellungen!$B$8),2),"")</f>
        <v/>
      </c>
      <c r="L148" s="11">
        <f>IF(OR(B148="",G148=""),"",IF(AND(G148="50-€-Sachbezug",I148&gt;Einstellungen!$B$3),"50 € im Monat überschritten: ganzer Betrag steuerpflichtig",IF(AND(G148="60-€-Aufmerksamkeit",D148="Weihnachten"),"Weihnachten ist kein persönlicher Anlass",IF(AND(G148="60-€-Aufmerksamkeit",F148&gt;Einstellungen!$B$4),"über 60 €: keine Aufmerksamkeit mehr",IF(AND(G148="§ 37b Pauschalsteuer",J148&gt;Einstellungen!$B$5),"§ 37b: über 10.000 € im Jahr",IF(G148="§ 37b Pauschalsteuer","ok, Sozialversicherung beachten","ok"))))))</f>
        <v/>
      </c>
    </row>
    <row r="149">
      <c r="A149" s="12" t="n"/>
      <c r="F149" s="13" t="n"/>
      <c r="H149" s="9">
        <f>IF(A149="","",DATE(YEAR(A149),MONTH(A149),1))</f>
        <v/>
      </c>
      <c r="I149" s="10">
        <f>IF(OR(A149="",B149=""),"",SUMIFS($F$2:$F$501,$B$2:$B$501,B149,$H$2:$H$501,H149,$G$2:$G$501,"50-€-Sachbezug"))</f>
        <v/>
      </c>
      <c r="J149" s="10">
        <f>IF(B149="","",SUMIFS($F$2:$F$501,$B$2:$B$501,B149,$G$2:$G$501,"§ 37b Pauschalsteuer"))</f>
        <v/>
      </c>
      <c r="K149" s="10">
        <f>IF(G149="§ 37b Pauschalsteuer",ROUND(F149*Einstellungen!$B$6*(1+Einstellungen!$B$7+Einstellungen!$B$8),2),"")</f>
        <v/>
      </c>
      <c r="L149" s="11">
        <f>IF(OR(B149="",G149=""),"",IF(AND(G149="50-€-Sachbezug",I149&gt;Einstellungen!$B$3),"50 € im Monat überschritten: ganzer Betrag steuerpflichtig",IF(AND(G149="60-€-Aufmerksamkeit",D149="Weihnachten"),"Weihnachten ist kein persönlicher Anlass",IF(AND(G149="60-€-Aufmerksamkeit",F149&gt;Einstellungen!$B$4),"über 60 €: keine Aufmerksamkeit mehr",IF(AND(G149="§ 37b Pauschalsteuer",J149&gt;Einstellungen!$B$5),"§ 37b: über 10.000 € im Jahr",IF(G149="§ 37b Pauschalsteuer","ok, Sozialversicherung beachten","ok"))))))</f>
        <v/>
      </c>
    </row>
    <row r="150">
      <c r="A150" s="12" t="n"/>
      <c r="F150" s="13" t="n"/>
      <c r="H150" s="9">
        <f>IF(A150="","",DATE(YEAR(A150),MONTH(A150),1))</f>
        <v/>
      </c>
      <c r="I150" s="10">
        <f>IF(OR(A150="",B150=""),"",SUMIFS($F$2:$F$501,$B$2:$B$501,B150,$H$2:$H$501,H150,$G$2:$G$501,"50-€-Sachbezug"))</f>
        <v/>
      </c>
      <c r="J150" s="10">
        <f>IF(B150="","",SUMIFS($F$2:$F$501,$B$2:$B$501,B150,$G$2:$G$501,"§ 37b Pauschalsteuer"))</f>
        <v/>
      </c>
      <c r="K150" s="10">
        <f>IF(G150="§ 37b Pauschalsteuer",ROUND(F150*Einstellungen!$B$6*(1+Einstellungen!$B$7+Einstellungen!$B$8),2),"")</f>
        <v/>
      </c>
      <c r="L150" s="11">
        <f>IF(OR(B150="",G150=""),"",IF(AND(G150="50-€-Sachbezug",I150&gt;Einstellungen!$B$3),"50 € im Monat überschritten: ganzer Betrag steuerpflichtig",IF(AND(G150="60-€-Aufmerksamkeit",D150="Weihnachten"),"Weihnachten ist kein persönlicher Anlass",IF(AND(G150="60-€-Aufmerksamkeit",F150&gt;Einstellungen!$B$4),"über 60 €: keine Aufmerksamkeit mehr",IF(AND(G150="§ 37b Pauschalsteuer",J150&gt;Einstellungen!$B$5),"§ 37b: über 10.000 € im Jahr",IF(G150="§ 37b Pauschalsteuer","ok, Sozialversicherung beachten","ok"))))))</f>
        <v/>
      </c>
    </row>
    <row r="151">
      <c r="A151" s="12" t="n"/>
      <c r="F151" s="13" t="n"/>
      <c r="H151" s="9">
        <f>IF(A151="","",DATE(YEAR(A151),MONTH(A151),1))</f>
        <v/>
      </c>
      <c r="I151" s="10">
        <f>IF(OR(A151="",B151=""),"",SUMIFS($F$2:$F$501,$B$2:$B$501,B151,$H$2:$H$501,H151,$G$2:$G$501,"50-€-Sachbezug"))</f>
        <v/>
      </c>
      <c r="J151" s="10">
        <f>IF(B151="","",SUMIFS($F$2:$F$501,$B$2:$B$501,B151,$G$2:$G$501,"§ 37b Pauschalsteuer"))</f>
        <v/>
      </c>
      <c r="K151" s="10">
        <f>IF(G151="§ 37b Pauschalsteuer",ROUND(F151*Einstellungen!$B$6*(1+Einstellungen!$B$7+Einstellungen!$B$8),2),"")</f>
        <v/>
      </c>
      <c r="L151" s="11">
        <f>IF(OR(B151="",G151=""),"",IF(AND(G151="50-€-Sachbezug",I151&gt;Einstellungen!$B$3),"50 € im Monat überschritten: ganzer Betrag steuerpflichtig",IF(AND(G151="60-€-Aufmerksamkeit",D151="Weihnachten"),"Weihnachten ist kein persönlicher Anlass",IF(AND(G151="60-€-Aufmerksamkeit",F151&gt;Einstellungen!$B$4),"über 60 €: keine Aufmerksamkeit mehr",IF(AND(G151="§ 37b Pauschalsteuer",J151&gt;Einstellungen!$B$5),"§ 37b: über 10.000 € im Jahr",IF(G151="§ 37b Pauschalsteuer","ok, Sozialversicherung beachten","ok"))))))</f>
        <v/>
      </c>
    </row>
    <row r="152">
      <c r="A152" s="12" t="n"/>
      <c r="F152" s="13" t="n"/>
      <c r="H152" s="9">
        <f>IF(A152="","",DATE(YEAR(A152),MONTH(A152),1))</f>
        <v/>
      </c>
      <c r="I152" s="10">
        <f>IF(OR(A152="",B152=""),"",SUMIFS($F$2:$F$501,$B$2:$B$501,B152,$H$2:$H$501,H152,$G$2:$G$501,"50-€-Sachbezug"))</f>
        <v/>
      </c>
      <c r="J152" s="10">
        <f>IF(B152="","",SUMIFS($F$2:$F$501,$B$2:$B$501,B152,$G$2:$G$501,"§ 37b Pauschalsteuer"))</f>
        <v/>
      </c>
      <c r="K152" s="10">
        <f>IF(G152="§ 37b Pauschalsteuer",ROUND(F152*Einstellungen!$B$6*(1+Einstellungen!$B$7+Einstellungen!$B$8),2),"")</f>
        <v/>
      </c>
      <c r="L152" s="11">
        <f>IF(OR(B152="",G152=""),"",IF(AND(G152="50-€-Sachbezug",I152&gt;Einstellungen!$B$3),"50 € im Monat überschritten: ganzer Betrag steuerpflichtig",IF(AND(G152="60-€-Aufmerksamkeit",D152="Weihnachten"),"Weihnachten ist kein persönlicher Anlass",IF(AND(G152="60-€-Aufmerksamkeit",F152&gt;Einstellungen!$B$4),"über 60 €: keine Aufmerksamkeit mehr",IF(AND(G152="§ 37b Pauschalsteuer",J152&gt;Einstellungen!$B$5),"§ 37b: über 10.000 € im Jahr",IF(G152="§ 37b Pauschalsteuer","ok, Sozialversicherung beachten","ok"))))))</f>
        <v/>
      </c>
    </row>
    <row r="153">
      <c r="A153" s="12" t="n"/>
      <c r="F153" s="13" t="n"/>
      <c r="H153" s="9">
        <f>IF(A153="","",DATE(YEAR(A153),MONTH(A153),1))</f>
        <v/>
      </c>
      <c r="I153" s="10">
        <f>IF(OR(A153="",B153=""),"",SUMIFS($F$2:$F$501,$B$2:$B$501,B153,$H$2:$H$501,H153,$G$2:$G$501,"50-€-Sachbezug"))</f>
        <v/>
      </c>
      <c r="J153" s="10">
        <f>IF(B153="","",SUMIFS($F$2:$F$501,$B$2:$B$501,B153,$G$2:$G$501,"§ 37b Pauschalsteuer"))</f>
        <v/>
      </c>
      <c r="K153" s="10">
        <f>IF(G153="§ 37b Pauschalsteuer",ROUND(F153*Einstellungen!$B$6*(1+Einstellungen!$B$7+Einstellungen!$B$8),2),"")</f>
        <v/>
      </c>
      <c r="L153" s="11">
        <f>IF(OR(B153="",G153=""),"",IF(AND(G153="50-€-Sachbezug",I153&gt;Einstellungen!$B$3),"50 € im Monat überschritten: ganzer Betrag steuerpflichtig",IF(AND(G153="60-€-Aufmerksamkeit",D153="Weihnachten"),"Weihnachten ist kein persönlicher Anlass",IF(AND(G153="60-€-Aufmerksamkeit",F153&gt;Einstellungen!$B$4),"über 60 €: keine Aufmerksamkeit mehr",IF(AND(G153="§ 37b Pauschalsteuer",J153&gt;Einstellungen!$B$5),"§ 37b: über 10.000 € im Jahr",IF(G153="§ 37b Pauschalsteuer","ok, Sozialversicherung beachten","ok"))))))</f>
        <v/>
      </c>
    </row>
    <row r="154">
      <c r="A154" s="12" t="n"/>
      <c r="F154" s="13" t="n"/>
      <c r="H154" s="9">
        <f>IF(A154="","",DATE(YEAR(A154),MONTH(A154),1))</f>
        <v/>
      </c>
      <c r="I154" s="10">
        <f>IF(OR(A154="",B154=""),"",SUMIFS($F$2:$F$501,$B$2:$B$501,B154,$H$2:$H$501,H154,$G$2:$G$501,"50-€-Sachbezug"))</f>
        <v/>
      </c>
      <c r="J154" s="10">
        <f>IF(B154="","",SUMIFS($F$2:$F$501,$B$2:$B$501,B154,$G$2:$G$501,"§ 37b Pauschalsteuer"))</f>
        <v/>
      </c>
      <c r="K154" s="10">
        <f>IF(G154="§ 37b Pauschalsteuer",ROUND(F154*Einstellungen!$B$6*(1+Einstellungen!$B$7+Einstellungen!$B$8),2),"")</f>
        <v/>
      </c>
      <c r="L154" s="11">
        <f>IF(OR(B154="",G154=""),"",IF(AND(G154="50-€-Sachbezug",I154&gt;Einstellungen!$B$3),"50 € im Monat überschritten: ganzer Betrag steuerpflichtig",IF(AND(G154="60-€-Aufmerksamkeit",D154="Weihnachten"),"Weihnachten ist kein persönlicher Anlass",IF(AND(G154="60-€-Aufmerksamkeit",F154&gt;Einstellungen!$B$4),"über 60 €: keine Aufmerksamkeit mehr",IF(AND(G154="§ 37b Pauschalsteuer",J154&gt;Einstellungen!$B$5),"§ 37b: über 10.000 € im Jahr",IF(G154="§ 37b Pauschalsteuer","ok, Sozialversicherung beachten","ok"))))))</f>
        <v/>
      </c>
    </row>
    <row r="155">
      <c r="A155" s="12" t="n"/>
      <c r="F155" s="13" t="n"/>
      <c r="H155" s="9">
        <f>IF(A155="","",DATE(YEAR(A155),MONTH(A155),1))</f>
        <v/>
      </c>
      <c r="I155" s="10">
        <f>IF(OR(A155="",B155=""),"",SUMIFS($F$2:$F$501,$B$2:$B$501,B155,$H$2:$H$501,H155,$G$2:$G$501,"50-€-Sachbezug"))</f>
        <v/>
      </c>
      <c r="J155" s="10">
        <f>IF(B155="","",SUMIFS($F$2:$F$501,$B$2:$B$501,B155,$G$2:$G$501,"§ 37b Pauschalsteuer"))</f>
        <v/>
      </c>
      <c r="K155" s="10">
        <f>IF(G155="§ 37b Pauschalsteuer",ROUND(F155*Einstellungen!$B$6*(1+Einstellungen!$B$7+Einstellungen!$B$8),2),"")</f>
        <v/>
      </c>
      <c r="L155" s="11">
        <f>IF(OR(B155="",G155=""),"",IF(AND(G155="50-€-Sachbezug",I155&gt;Einstellungen!$B$3),"50 € im Monat überschritten: ganzer Betrag steuerpflichtig",IF(AND(G155="60-€-Aufmerksamkeit",D155="Weihnachten"),"Weihnachten ist kein persönlicher Anlass",IF(AND(G155="60-€-Aufmerksamkeit",F155&gt;Einstellungen!$B$4),"über 60 €: keine Aufmerksamkeit mehr",IF(AND(G155="§ 37b Pauschalsteuer",J155&gt;Einstellungen!$B$5),"§ 37b: über 10.000 € im Jahr",IF(G155="§ 37b Pauschalsteuer","ok, Sozialversicherung beachten","ok"))))))</f>
        <v/>
      </c>
    </row>
    <row r="156">
      <c r="A156" s="12" t="n"/>
      <c r="F156" s="13" t="n"/>
      <c r="H156" s="9">
        <f>IF(A156="","",DATE(YEAR(A156),MONTH(A156),1))</f>
        <v/>
      </c>
      <c r="I156" s="10">
        <f>IF(OR(A156="",B156=""),"",SUMIFS($F$2:$F$501,$B$2:$B$501,B156,$H$2:$H$501,H156,$G$2:$G$501,"50-€-Sachbezug"))</f>
        <v/>
      </c>
      <c r="J156" s="10">
        <f>IF(B156="","",SUMIFS($F$2:$F$501,$B$2:$B$501,B156,$G$2:$G$501,"§ 37b Pauschalsteuer"))</f>
        <v/>
      </c>
      <c r="K156" s="10">
        <f>IF(G156="§ 37b Pauschalsteuer",ROUND(F156*Einstellungen!$B$6*(1+Einstellungen!$B$7+Einstellungen!$B$8),2),"")</f>
        <v/>
      </c>
      <c r="L156" s="11">
        <f>IF(OR(B156="",G156=""),"",IF(AND(G156="50-€-Sachbezug",I156&gt;Einstellungen!$B$3),"50 € im Monat überschritten: ganzer Betrag steuerpflichtig",IF(AND(G156="60-€-Aufmerksamkeit",D156="Weihnachten"),"Weihnachten ist kein persönlicher Anlass",IF(AND(G156="60-€-Aufmerksamkeit",F156&gt;Einstellungen!$B$4),"über 60 €: keine Aufmerksamkeit mehr",IF(AND(G156="§ 37b Pauschalsteuer",J156&gt;Einstellungen!$B$5),"§ 37b: über 10.000 € im Jahr",IF(G156="§ 37b Pauschalsteuer","ok, Sozialversicherung beachten","ok"))))))</f>
        <v/>
      </c>
    </row>
    <row r="157">
      <c r="A157" s="12" t="n"/>
      <c r="F157" s="13" t="n"/>
      <c r="H157" s="9">
        <f>IF(A157="","",DATE(YEAR(A157),MONTH(A157),1))</f>
        <v/>
      </c>
      <c r="I157" s="10">
        <f>IF(OR(A157="",B157=""),"",SUMIFS($F$2:$F$501,$B$2:$B$501,B157,$H$2:$H$501,H157,$G$2:$G$501,"50-€-Sachbezug"))</f>
        <v/>
      </c>
      <c r="J157" s="10">
        <f>IF(B157="","",SUMIFS($F$2:$F$501,$B$2:$B$501,B157,$G$2:$G$501,"§ 37b Pauschalsteuer"))</f>
        <v/>
      </c>
      <c r="K157" s="10">
        <f>IF(G157="§ 37b Pauschalsteuer",ROUND(F157*Einstellungen!$B$6*(1+Einstellungen!$B$7+Einstellungen!$B$8),2),"")</f>
        <v/>
      </c>
      <c r="L157" s="11">
        <f>IF(OR(B157="",G157=""),"",IF(AND(G157="50-€-Sachbezug",I157&gt;Einstellungen!$B$3),"50 € im Monat überschritten: ganzer Betrag steuerpflichtig",IF(AND(G157="60-€-Aufmerksamkeit",D157="Weihnachten"),"Weihnachten ist kein persönlicher Anlass",IF(AND(G157="60-€-Aufmerksamkeit",F157&gt;Einstellungen!$B$4),"über 60 €: keine Aufmerksamkeit mehr",IF(AND(G157="§ 37b Pauschalsteuer",J157&gt;Einstellungen!$B$5),"§ 37b: über 10.000 € im Jahr",IF(G157="§ 37b Pauschalsteuer","ok, Sozialversicherung beachten","ok"))))))</f>
        <v/>
      </c>
    </row>
    <row r="158">
      <c r="A158" s="12" t="n"/>
      <c r="F158" s="13" t="n"/>
      <c r="H158" s="9">
        <f>IF(A158="","",DATE(YEAR(A158),MONTH(A158),1))</f>
        <v/>
      </c>
      <c r="I158" s="10">
        <f>IF(OR(A158="",B158=""),"",SUMIFS($F$2:$F$501,$B$2:$B$501,B158,$H$2:$H$501,H158,$G$2:$G$501,"50-€-Sachbezug"))</f>
        <v/>
      </c>
      <c r="J158" s="10">
        <f>IF(B158="","",SUMIFS($F$2:$F$501,$B$2:$B$501,B158,$G$2:$G$501,"§ 37b Pauschalsteuer"))</f>
        <v/>
      </c>
      <c r="K158" s="10">
        <f>IF(G158="§ 37b Pauschalsteuer",ROUND(F158*Einstellungen!$B$6*(1+Einstellungen!$B$7+Einstellungen!$B$8),2),"")</f>
        <v/>
      </c>
      <c r="L158" s="11">
        <f>IF(OR(B158="",G158=""),"",IF(AND(G158="50-€-Sachbezug",I158&gt;Einstellungen!$B$3),"50 € im Monat überschritten: ganzer Betrag steuerpflichtig",IF(AND(G158="60-€-Aufmerksamkeit",D158="Weihnachten"),"Weihnachten ist kein persönlicher Anlass",IF(AND(G158="60-€-Aufmerksamkeit",F158&gt;Einstellungen!$B$4),"über 60 €: keine Aufmerksamkeit mehr",IF(AND(G158="§ 37b Pauschalsteuer",J158&gt;Einstellungen!$B$5),"§ 37b: über 10.000 € im Jahr",IF(G158="§ 37b Pauschalsteuer","ok, Sozialversicherung beachten","ok"))))))</f>
        <v/>
      </c>
    </row>
    <row r="159">
      <c r="A159" s="12" t="n"/>
      <c r="F159" s="13" t="n"/>
      <c r="H159" s="9">
        <f>IF(A159="","",DATE(YEAR(A159),MONTH(A159),1))</f>
        <v/>
      </c>
      <c r="I159" s="10">
        <f>IF(OR(A159="",B159=""),"",SUMIFS($F$2:$F$501,$B$2:$B$501,B159,$H$2:$H$501,H159,$G$2:$G$501,"50-€-Sachbezug"))</f>
        <v/>
      </c>
      <c r="J159" s="10">
        <f>IF(B159="","",SUMIFS($F$2:$F$501,$B$2:$B$501,B159,$G$2:$G$501,"§ 37b Pauschalsteuer"))</f>
        <v/>
      </c>
      <c r="K159" s="10">
        <f>IF(G159="§ 37b Pauschalsteuer",ROUND(F159*Einstellungen!$B$6*(1+Einstellungen!$B$7+Einstellungen!$B$8),2),"")</f>
        <v/>
      </c>
      <c r="L159" s="11">
        <f>IF(OR(B159="",G159=""),"",IF(AND(G159="50-€-Sachbezug",I159&gt;Einstellungen!$B$3),"50 € im Monat überschritten: ganzer Betrag steuerpflichtig",IF(AND(G159="60-€-Aufmerksamkeit",D159="Weihnachten"),"Weihnachten ist kein persönlicher Anlass",IF(AND(G159="60-€-Aufmerksamkeit",F159&gt;Einstellungen!$B$4),"über 60 €: keine Aufmerksamkeit mehr",IF(AND(G159="§ 37b Pauschalsteuer",J159&gt;Einstellungen!$B$5),"§ 37b: über 10.000 € im Jahr",IF(G159="§ 37b Pauschalsteuer","ok, Sozialversicherung beachten","ok"))))))</f>
        <v/>
      </c>
    </row>
    <row r="160">
      <c r="A160" s="12" t="n"/>
      <c r="F160" s="13" t="n"/>
      <c r="H160" s="9">
        <f>IF(A160="","",DATE(YEAR(A160),MONTH(A160),1))</f>
        <v/>
      </c>
      <c r="I160" s="10">
        <f>IF(OR(A160="",B160=""),"",SUMIFS($F$2:$F$501,$B$2:$B$501,B160,$H$2:$H$501,H160,$G$2:$G$501,"50-€-Sachbezug"))</f>
        <v/>
      </c>
      <c r="J160" s="10">
        <f>IF(B160="","",SUMIFS($F$2:$F$501,$B$2:$B$501,B160,$G$2:$G$501,"§ 37b Pauschalsteuer"))</f>
        <v/>
      </c>
      <c r="K160" s="10">
        <f>IF(G160="§ 37b Pauschalsteuer",ROUND(F160*Einstellungen!$B$6*(1+Einstellungen!$B$7+Einstellungen!$B$8),2),"")</f>
        <v/>
      </c>
      <c r="L160" s="11">
        <f>IF(OR(B160="",G160=""),"",IF(AND(G160="50-€-Sachbezug",I160&gt;Einstellungen!$B$3),"50 € im Monat überschritten: ganzer Betrag steuerpflichtig",IF(AND(G160="60-€-Aufmerksamkeit",D160="Weihnachten"),"Weihnachten ist kein persönlicher Anlass",IF(AND(G160="60-€-Aufmerksamkeit",F160&gt;Einstellungen!$B$4),"über 60 €: keine Aufmerksamkeit mehr",IF(AND(G160="§ 37b Pauschalsteuer",J160&gt;Einstellungen!$B$5),"§ 37b: über 10.000 € im Jahr",IF(G160="§ 37b Pauschalsteuer","ok, Sozialversicherung beachten","ok"))))))</f>
        <v/>
      </c>
    </row>
    <row r="161">
      <c r="A161" s="12" t="n"/>
      <c r="F161" s="13" t="n"/>
      <c r="H161" s="9">
        <f>IF(A161="","",DATE(YEAR(A161),MONTH(A161),1))</f>
        <v/>
      </c>
      <c r="I161" s="10">
        <f>IF(OR(A161="",B161=""),"",SUMIFS($F$2:$F$501,$B$2:$B$501,B161,$H$2:$H$501,H161,$G$2:$G$501,"50-€-Sachbezug"))</f>
        <v/>
      </c>
      <c r="J161" s="10">
        <f>IF(B161="","",SUMIFS($F$2:$F$501,$B$2:$B$501,B161,$G$2:$G$501,"§ 37b Pauschalsteuer"))</f>
        <v/>
      </c>
      <c r="K161" s="10">
        <f>IF(G161="§ 37b Pauschalsteuer",ROUND(F161*Einstellungen!$B$6*(1+Einstellungen!$B$7+Einstellungen!$B$8),2),"")</f>
        <v/>
      </c>
      <c r="L161" s="11">
        <f>IF(OR(B161="",G161=""),"",IF(AND(G161="50-€-Sachbezug",I161&gt;Einstellungen!$B$3),"50 € im Monat überschritten: ganzer Betrag steuerpflichtig",IF(AND(G161="60-€-Aufmerksamkeit",D161="Weihnachten"),"Weihnachten ist kein persönlicher Anlass",IF(AND(G161="60-€-Aufmerksamkeit",F161&gt;Einstellungen!$B$4),"über 60 €: keine Aufmerksamkeit mehr",IF(AND(G161="§ 37b Pauschalsteuer",J161&gt;Einstellungen!$B$5),"§ 37b: über 10.000 € im Jahr",IF(G161="§ 37b Pauschalsteuer","ok, Sozialversicherung beachten","ok"))))))</f>
        <v/>
      </c>
    </row>
    <row r="162">
      <c r="A162" s="12" t="n"/>
      <c r="F162" s="13" t="n"/>
      <c r="H162" s="9">
        <f>IF(A162="","",DATE(YEAR(A162),MONTH(A162),1))</f>
        <v/>
      </c>
      <c r="I162" s="10">
        <f>IF(OR(A162="",B162=""),"",SUMIFS($F$2:$F$501,$B$2:$B$501,B162,$H$2:$H$501,H162,$G$2:$G$501,"50-€-Sachbezug"))</f>
        <v/>
      </c>
      <c r="J162" s="10">
        <f>IF(B162="","",SUMIFS($F$2:$F$501,$B$2:$B$501,B162,$G$2:$G$501,"§ 37b Pauschalsteuer"))</f>
        <v/>
      </c>
      <c r="K162" s="10">
        <f>IF(G162="§ 37b Pauschalsteuer",ROUND(F162*Einstellungen!$B$6*(1+Einstellungen!$B$7+Einstellungen!$B$8),2),"")</f>
        <v/>
      </c>
      <c r="L162" s="11">
        <f>IF(OR(B162="",G162=""),"",IF(AND(G162="50-€-Sachbezug",I162&gt;Einstellungen!$B$3),"50 € im Monat überschritten: ganzer Betrag steuerpflichtig",IF(AND(G162="60-€-Aufmerksamkeit",D162="Weihnachten"),"Weihnachten ist kein persönlicher Anlass",IF(AND(G162="60-€-Aufmerksamkeit",F162&gt;Einstellungen!$B$4),"über 60 €: keine Aufmerksamkeit mehr",IF(AND(G162="§ 37b Pauschalsteuer",J162&gt;Einstellungen!$B$5),"§ 37b: über 10.000 € im Jahr",IF(G162="§ 37b Pauschalsteuer","ok, Sozialversicherung beachten","ok"))))))</f>
        <v/>
      </c>
    </row>
    <row r="163">
      <c r="A163" s="12" t="n"/>
      <c r="F163" s="13" t="n"/>
      <c r="H163" s="9">
        <f>IF(A163="","",DATE(YEAR(A163),MONTH(A163),1))</f>
        <v/>
      </c>
      <c r="I163" s="10">
        <f>IF(OR(A163="",B163=""),"",SUMIFS($F$2:$F$501,$B$2:$B$501,B163,$H$2:$H$501,H163,$G$2:$G$501,"50-€-Sachbezug"))</f>
        <v/>
      </c>
      <c r="J163" s="10">
        <f>IF(B163="","",SUMIFS($F$2:$F$501,$B$2:$B$501,B163,$G$2:$G$501,"§ 37b Pauschalsteuer"))</f>
        <v/>
      </c>
      <c r="K163" s="10">
        <f>IF(G163="§ 37b Pauschalsteuer",ROUND(F163*Einstellungen!$B$6*(1+Einstellungen!$B$7+Einstellungen!$B$8),2),"")</f>
        <v/>
      </c>
      <c r="L163" s="11">
        <f>IF(OR(B163="",G163=""),"",IF(AND(G163="50-€-Sachbezug",I163&gt;Einstellungen!$B$3),"50 € im Monat überschritten: ganzer Betrag steuerpflichtig",IF(AND(G163="60-€-Aufmerksamkeit",D163="Weihnachten"),"Weihnachten ist kein persönlicher Anlass",IF(AND(G163="60-€-Aufmerksamkeit",F163&gt;Einstellungen!$B$4),"über 60 €: keine Aufmerksamkeit mehr",IF(AND(G163="§ 37b Pauschalsteuer",J163&gt;Einstellungen!$B$5),"§ 37b: über 10.000 € im Jahr",IF(G163="§ 37b Pauschalsteuer","ok, Sozialversicherung beachten","ok"))))))</f>
        <v/>
      </c>
    </row>
    <row r="164">
      <c r="A164" s="12" t="n"/>
      <c r="F164" s="13" t="n"/>
      <c r="H164" s="9">
        <f>IF(A164="","",DATE(YEAR(A164),MONTH(A164),1))</f>
        <v/>
      </c>
      <c r="I164" s="10">
        <f>IF(OR(A164="",B164=""),"",SUMIFS($F$2:$F$501,$B$2:$B$501,B164,$H$2:$H$501,H164,$G$2:$G$501,"50-€-Sachbezug"))</f>
        <v/>
      </c>
      <c r="J164" s="10">
        <f>IF(B164="","",SUMIFS($F$2:$F$501,$B$2:$B$501,B164,$G$2:$G$501,"§ 37b Pauschalsteuer"))</f>
        <v/>
      </c>
      <c r="K164" s="10">
        <f>IF(G164="§ 37b Pauschalsteuer",ROUND(F164*Einstellungen!$B$6*(1+Einstellungen!$B$7+Einstellungen!$B$8),2),"")</f>
        <v/>
      </c>
      <c r="L164" s="11">
        <f>IF(OR(B164="",G164=""),"",IF(AND(G164="50-€-Sachbezug",I164&gt;Einstellungen!$B$3),"50 € im Monat überschritten: ganzer Betrag steuerpflichtig",IF(AND(G164="60-€-Aufmerksamkeit",D164="Weihnachten"),"Weihnachten ist kein persönlicher Anlass",IF(AND(G164="60-€-Aufmerksamkeit",F164&gt;Einstellungen!$B$4),"über 60 €: keine Aufmerksamkeit mehr",IF(AND(G164="§ 37b Pauschalsteuer",J164&gt;Einstellungen!$B$5),"§ 37b: über 10.000 € im Jahr",IF(G164="§ 37b Pauschalsteuer","ok, Sozialversicherung beachten","ok"))))))</f>
        <v/>
      </c>
    </row>
    <row r="165">
      <c r="A165" s="12" t="n"/>
      <c r="F165" s="13" t="n"/>
      <c r="H165" s="9">
        <f>IF(A165="","",DATE(YEAR(A165),MONTH(A165),1))</f>
        <v/>
      </c>
      <c r="I165" s="10">
        <f>IF(OR(A165="",B165=""),"",SUMIFS($F$2:$F$501,$B$2:$B$501,B165,$H$2:$H$501,H165,$G$2:$G$501,"50-€-Sachbezug"))</f>
        <v/>
      </c>
      <c r="J165" s="10">
        <f>IF(B165="","",SUMIFS($F$2:$F$501,$B$2:$B$501,B165,$G$2:$G$501,"§ 37b Pauschalsteuer"))</f>
        <v/>
      </c>
      <c r="K165" s="10">
        <f>IF(G165="§ 37b Pauschalsteuer",ROUND(F165*Einstellungen!$B$6*(1+Einstellungen!$B$7+Einstellungen!$B$8),2),"")</f>
        <v/>
      </c>
      <c r="L165" s="11">
        <f>IF(OR(B165="",G165=""),"",IF(AND(G165="50-€-Sachbezug",I165&gt;Einstellungen!$B$3),"50 € im Monat überschritten: ganzer Betrag steuerpflichtig",IF(AND(G165="60-€-Aufmerksamkeit",D165="Weihnachten"),"Weihnachten ist kein persönlicher Anlass",IF(AND(G165="60-€-Aufmerksamkeit",F165&gt;Einstellungen!$B$4),"über 60 €: keine Aufmerksamkeit mehr",IF(AND(G165="§ 37b Pauschalsteuer",J165&gt;Einstellungen!$B$5),"§ 37b: über 10.000 € im Jahr",IF(G165="§ 37b Pauschalsteuer","ok, Sozialversicherung beachten","ok"))))))</f>
        <v/>
      </c>
    </row>
    <row r="166">
      <c r="A166" s="12" t="n"/>
      <c r="F166" s="13" t="n"/>
      <c r="H166" s="9">
        <f>IF(A166="","",DATE(YEAR(A166),MONTH(A166),1))</f>
        <v/>
      </c>
      <c r="I166" s="10">
        <f>IF(OR(A166="",B166=""),"",SUMIFS($F$2:$F$501,$B$2:$B$501,B166,$H$2:$H$501,H166,$G$2:$G$501,"50-€-Sachbezug"))</f>
        <v/>
      </c>
      <c r="J166" s="10">
        <f>IF(B166="","",SUMIFS($F$2:$F$501,$B$2:$B$501,B166,$G$2:$G$501,"§ 37b Pauschalsteuer"))</f>
        <v/>
      </c>
      <c r="K166" s="10">
        <f>IF(G166="§ 37b Pauschalsteuer",ROUND(F166*Einstellungen!$B$6*(1+Einstellungen!$B$7+Einstellungen!$B$8),2),"")</f>
        <v/>
      </c>
      <c r="L166" s="11">
        <f>IF(OR(B166="",G166=""),"",IF(AND(G166="50-€-Sachbezug",I166&gt;Einstellungen!$B$3),"50 € im Monat überschritten: ganzer Betrag steuerpflichtig",IF(AND(G166="60-€-Aufmerksamkeit",D166="Weihnachten"),"Weihnachten ist kein persönlicher Anlass",IF(AND(G166="60-€-Aufmerksamkeit",F166&gt;Einstellungen!$B$4),"über 60 €: keine Aufmerksamkeit mehr",IF(AND(G166="§ 37b Pauschalsteuer",J166&gt;Einstellungen!$B$5),"§ 37b: über 10.000 € im Jahr",IF(G166="§ 37b Pauschalsteuer","ok, Sozialversicherung beachten","ok"))))))</f>
        <v/>
      </c>
    </row>
    <row r="167">
      <c r="A167" s="12" t="n"/>
      <c r="F167" s="13" t="n"/>
      <c r="H167" s="9">
        <f>IF(A167="","",DATE(YEAR(A167),MONTH(A167),1))</f>
        <v/>
      </c>
      <c r="I167" s="10">
        <f>IF(OR(A167="",B167=""),"",SUMIFS($F$2:$F$501,$B$2:$B$501,B167,$H$2:$H$501,H167,$G$2:$G$501,"50-€-Sachbezug"))</f>
        <v/>
      </c>
      <c r="J167" s="10">
        <f>IF(B167="","",SUMIFS($F$2:$F$501,$B$2:$B$501,B167,$G$2:$G$501,"§ 37b Pauschalsteuer"))</f>
        <v/>
      </c>
      <c r="K167" s="10">
        <f>IF(G167="§ 37b Pauschalsteuer",ROUND(F167*Einstellungen!$B$6*(1+Einstellungen!$B$7+Einstellungen!$B$8),2),"")</f>
        <v/>
      </c>
      <c r="L167" s="11">
        <f>IF(OR(B167="",G167=""),"",IF(AND(G167="50-€-Sachbezug",I167&gt;Einstellungen!$B$3),"50 € im Monat überschritten: ganzer Betrag steuerpflichtig",IF(AND(G167="60-€-Aufmerksamkeit",D167="Weihnachten"),"Weihnachten ist kein persönlicher Anlass",IF(AND(G167="60-€-Aufmerksamkeit",F167&gt;Einstellungen!$B$4),"über 60 €: keine Aufmerksamkeit mehr",IF(AND(G167="§ 37b Pauschalsteuer",J167&gt;Einstellungen!$B$5),"§ 37b: über 10.000 € im Jahr",IF(G167="§ 37b Pauschalsteuer","ok, Sozialversicherung beachten","ok"))))))</f>
        <v/>
      </c>
    </row>
    <row r="168">
      <c r="A168" s="12" t="n"/>
      <c r="F168" s="13" t="n"/>
      <c r="H168" s="9">
        <f>IF(A168="","",DATE(YEAR(A168),MONTH(A168),1))</f>
        <v/>
      </c>
      <c r="I168" s="10">
        <f>IF(OR(A168="",B168=""),"",SUMIFS($F$2:$F$501,$B$2:$B$501,B168,$H$2:$H$501,H168,$G$2:$G$501,"50-€-Sachbezug"))</f>
        <v/>
      </c>
      <c r="J168" s="10">
        <f>IF(B168="","",SUMIFS($F$2:$F$501,$B$2:$B$501,B168,$G$2:$G$501,"§ 37b Pauschalsteuer"))</f>
        <v/>
      </c>
      <c r="K168" s="10">
        <f>IF(G168="§ 37b Pauschalsteuer",ROUND(F168*Einstellungen!$B$6*(1+Einstellungen!$B$7+Einstellungen!$B$8),2),"")</f>
        <v/>
      </c>
      <c r="L168" s="11">
        <f>IF(OR(B168="",G168=""),"",IF(AND(G168="50-€-Sachbezug",I168&gt;Einstellungen!$B$3),"50 € im Monat überschritten: ganzer Betrag steuerpflichtig",IF(AND(G168="60-€-Aufmerksamkeit",D168="Weihnachten"),"Weihnachten ist kein persönlicher Anlass",IF(AND(G168="60-€-Aufmerksamkeit",F168&gt;Einstellungen!$B$4),"über 60 €: keine Aufmerksamkeit mehr",IF(AND(G168="§ 37b Pauschalsteuer",J168&gt;Einstellungen!$B$5),"§ 37b: über 10.000 € im Jahr",IF(G168="§ 37b Pauschalsteuer","ok, Sozialversicherung beachten","ok"))))))</f>
        <v/>
      </c>
    </row>
    <row r="169">
      <c r="A169" s="12" t="n"/>
      <c r="F169" s="13" t="n"/>
      <c r="H169" s="9">
        <f>IF(A169="","",DATE(YEAR(A169),MONTH(A169),1))</f>
        <v/>
      </c>
      <c r="I169" s="10">
        <f>IF(OR(A169="",B169=""),"",SUMIFS($F$2:$F$501,$B$2:$B$501,B169,$H$2:$H$501,H169,$G$2:$G$501,"50-€-Sachbezug"))</f>
        <v/>
      </c>
      <c r="J169" s="10">
        <f>IF(B169="","",SUMIFS($F$2:$F$501,$B$2:$B$501,B169,$G$2:$G$501,"§ 37b Pauschalsteuer"))</f>
        <v/>
      </c>
      <c r="K169" s="10">
        <f>IF(G169="§ 37b Pauschalsteuer",ROUND(F169*Einstellungen!$B$6*(1+Einstellungen!$B$7+Einstellungen!$B$8),2),"")</f>
        <v/>
      </c>
      <c r="L169" s="11">
        <f>IF(OR(B169="",G169=""),"",IF(AND(G169="50-€-Sachbezug",I169&gt;Einstellungen!$B$3),"50 € im Monat überschritten: ganzer Betrag steuerpflichtig",IF(AND(G169="60-€-Aufmerksamkeit",D169="Weihnachten"),"Weihnachten ist kein persönlicher Anlass",IF(AND(G169="60-€-Aufmerksamkeit",F169&gt;Einstellungen!$B$4),"über 60 €: keine Aufmerksamkeit mehr",IF(AND(G169="§ 37b Pauschalsteuer",J169&gt;Einstellungen!$B$5),"§ 37b: über 10.000 € im Jahr",IF(G169="§ 37b Pauschalsteuer","ok, Sozialversicherung beachten","ok"))))))</f>
        <v/>
      </c>
    </row>
    <row r="170">
      <c r="A170" s="12" t="n"/>
      <c r="F170" s="13" t="n"/>
      <c r="H170" s="9">
        <f>IF(A170="","",DATE(YEAR(A170),MONTH(A170),1))</f>
        <v/>
      </c>
      <c r="I170" s="10">
        <f>IF(OR(A170="",B170=""),"",SUMIFS($F$2:$F$501,$B$2:$B$501,B170,$H$2:$H$501,H170,$G$2:$G$501,"50-€-Sachbezug"))</f>
        <v/>
      </c>
      <c r="J170" s="10">
        <f>IF(B170="","",SUMIFS($F$2:$F$501,$B$2:$B$501,B170,$G$2:$G$501,"§ 37b Pauschalsteuer"))</f>
        <v/>
      </c>
      <c r="K170" s="10">
        <f>IF(G170="§ 37b Pauschalsteuer",ROUND(F170*Einstellungen!$B$6*(1+Einstellungen!$B$7+Einstellungen!$B$8),2),"")</f>
        <v/>
      </c>
      <c r="L170" s="11">
        <f>IF(OR(B170="",G170=""),"",IF(AND(G170="50-€-Sachbezug",I170&gt;Einstellungen!$B$3),"50 € im Monat überschritten: ganzer Betrag steuerpflichtig",IF(AND(G170="60-€-Aufmerksamkeit",D170="Weihnachten"),"Weihnachten ist kein persönlicher Anlass",IF(AND(G170="60-€-Aufmerksamkeit",F170&gt;Einstellungen!$B$4),"über 60 €: keine Aufmerksamkeit mehr",IF(AND(G170="§ 37b Pauschalsteuer",J170&gt;Einstellungen!$B$5),"§ 37b: über 10.000 € im Jahr",IF(G170="§ 37b Pauschalsteuer","ok, Sozialversicherung beachten","ok"))))))</f>
        <v/>
      </c>
    </row>
    <row r="171">
      <c r="A171" s="12" t="n"/>
      <c r="F171" s="13" t="n"/>
      <c r="H171" s="9">
        <f>IF(A171="","",DATE(YEAR(A171),MONTH(A171),1))</f>
        <v/>
      </c>
      <c r="I171" s="10">
        <f>IF(OR(A171="",B171=""),"",SUMIFS($F$2:$F$501,$B$2:$B$501,B171,$H$2:$H$501,H171,$G$2:$G$501,"50-€-Sachbezug"))</f>
        <v/>
      </c>
      <c r="J171" s="10">
        <f>IF(B171="","",SUMIFS($F$2:$F$501,$B$2:$B$501,B171,$G$2:$G$501,"§ 37b Pauschalsteuer"))</f>
        <v/>
      </c>
      <c r="K171" s="10">
        <f>IF(G171="§ 37b Pauschalsteuer",ROUND(F171*Einstellungen!$B$6*(1+Einstellungen!$B$7+Einstellungen!$B$8),2),"")</f>
        <v/>
      </c>
      <c r="L171" s="11">
        <f>IF(OR(B171="",G171=""),"",IF(AND(G171="50-€-Sachbezug",I171&gt;Einstellungen!$B$3),"50 € im Monat überschritten: ganzer Betrag steuerpflichtig",IF(AND(G171="60-€-Aufmerksamkeit",D171="Weihnachten"),"Weihnachten ist kein persönlicher Anlass",IF(AND(G171="60-€-Aufmerksamkeit",F171&gt;Einstellungen!$B$4),"über 60 €: keine Aufmerksamkeit mehr",IF(AND(G171="§ 37b Pauschalsteuer",J171&gt;Einstellungen!$B$5),"§ 37b: über 10.000 € im Jahr",IF(G171="§ 37b Pauschalsteuer","ok, Sozialversicherung beachten","ok"))))))</f>
        <v/>
      </c>
    </row>
    <row r="172">
      <c r="A172" s="12" t="n"/>
      <c r="F172" s="13" t="n"/>
      <c r="H172" s="9">
        <f>IF(A172="","",DATE(YEAR(A172),MONTH(A172),1))</f>
        <v/>
      </c>
      <c r="I172" s="10">
        <f>IF(OR(A172="",B172=""),"",SUMIFS($F$2:$F$501,$B$2:$B$501,B172,$H$2:$H$501,H172,$G$2:$G$501,"50-€-Sachbezug"))</f>
        <v/>
      </c>
      <c r="J172" s="10">
        <f>IF(B172="","",SUMIFS($F$2:$F$501,$B$2:$B$501,B172,$G$2:$G$501,"§ 37b Pauschalsteuer"))</f>
        <v/>
      </c>
      <c r="K172" s="10">
        <f>IF(G172="§ 37b Pauschalsteuer",ROUND(F172*Einstellungen!$B$6*(1+Einstellungen!$B$7+Einstellungen!$B$8),2),"")</f>
        <v/>
      </c>
      <c r="L172" s="11">
        <f>IF(OR(B172="",G172=""),"",IF(AND(G172="50-€-Sachbezug",I172&gt;Einstellungen!$B$3),"50 € im Monat überschritten: ganzer Betrag steuerpflichtig",IF(AND(G172="60-€-Aufmerksamkeit",D172="Weihnachten"),"Weihnachten ist kein persönlicher Anlass",IF(AND(G172="60-€-Aufmerksamkeit",F172&gt;Einstellungen!$B$4),"über 60 €: keine Aufmerksamkeit mehr",IF(AND(G172="§ 37b Pauschalsteuer",J172&gt;Einstellungen!$B$5),"§ 37b: über 10.000 € im Jahr",IF(G172="§ 37b Pauschalsteuer","ok, Sozialversicherung beachten","ok"))))))</f>
        <v/>
      </c>
    </row>
    <row r="173">
      <c r="A173" s="12" t="n"/>
      <c r="F173" s="13" t="n"/>
      <c r="H173" s="9">
        <f>IF(A173="","",DATE(YEAR(A173),MONTH(A173),1))</f>
        <v/>
      </c>
      <c r="I173" s="10">
        <f>IF(OR(A173="",B173=""),"",SUMIFS($F$2:$F$501,$B$2:$B$501,B173,$H$2:$H$501,H173,$G$2:$G$501,"50-€-Sachbezug"))</f>
        <v/>
      </c>
      <c r="J173" s="10">
        <f>IF(B173="","",SUMIFS($F$2:$F$501,$B$2:$B$501,B173,$G$2:$G$501,"§ 37b Pauschalsteuer"))</f>
        <v/>
      </c>
      <c r="K173" s="10">
        <f>IF(G173="§ 37b Pauschalsteuer",ROUND(F173*Einstellungen!$B$6*(1+Einstellungen!$B$7+Einstellungen!$B$8),2),"")</f>
        <v/>
      </c>
      <c r="L173" s="11">
        <f>IF(OR(B173="",G173=""),"",IF(AND(G173="50-€-Sachbezug",I173&gt;Einstellungen!$B$3),"50 € im Monat überschritten: ganzer Betrag steuerpflichtig",IF(AND(G173="60-€-Aufmerksamkeit",D173="Weihnachten"),"Weihnachten ist kein persönlicher Anlass",IF(AND(G173="60-€-Aufmerksamkeit",F173&gt;Einstellungen!$B$4),"über 60 €: keine Aufmerksamkeit mehr",IF(AND(G173="§ 37b Pauschalsteuer",J173&gt;Einstellungen!$B$5),"§ 37b: über 10.000 € im Jahr",IF(G173="§ 37b Pauschalsteuer","ok, Sozialversicherung beachten","ok"))))))</f>
        <v/>
      </c>
    </row>
    <row r="174">
      <c r="A174" s="12" t="n"/>
      <c r="F174" s="13" t="n"/>
      <c r="H174" s="9">
        <f>IF(A174="","",DATE(YEAR(A174),MONTH(A174),1))</f>
        <v/>
      </c>
      <c r="I174" s="10">
        <f>IF(OR(A174="",B174=""),"",SUMIFS($F$2:$F$501,$B$2:$B$501,B174,$H$2:$H$501,H174,$G$2:$G$501,"50-€-Sachbezug"))</f>
        <v/>
      </c>
      <c r="J174" s="10">
        <f>IF(B174="","",SUMIFS($F$2:$F$501,$B$2:$B$501,B174,$G$2:$G$501,"§ 37b Pauschalsteuer"))</f>
        <v/>
      </c>
      <c r="K174" s="10">
        <f>IF(G174="§ 37b Pauschalsteuer",ROUND(F174*Einstellungen!$B$6*(1+Einstellungen!$B$7+Einstellungen!$B$8),2),"")</f>
        <v/>
      </c>
      <c r="L174" s="11">
        <f>IF(OR(B174="",G174=""),"",IF(AND(G174="50-€-Sachbezug",I174&gt;Einstellungen!$B$3),"50 € im Monat überschritten: ganzer Betrag steuerpflichtig",IF(AND(G174="60-€-Aufmerksamkeit",D174="Weihnachten"),"Weihnachten ist kein persönlicher Anlass",IF(AND(G174="60-€-Aufmerksamkeit",F174&gt;Einstellungen!$B$4),"über 60 €: keine Aufmerksamkeit mehr",IF(AND(G174="§ 37b Pauschalsteuer",J174&gt;Einstellungen!$B$5),"§ 37b: über 10.000 € im Jahr",IF(G174="§ 37b Pauschalsteuer","ok, Sozialversicherung beachten","ok"))))))</f>
        <v/>
      </c>
    </row>
    <row r="175">
      <c r="A175" s="12" t="n"/>
      <c r="F175" s="13" t="n"/>
      <c r="H175" s="9">
        <f>IF(A175="","",DATE(YEAR(A175),MONTH(A175),1))</f>
        <v/>
      </c>
      <c r="I175" s="10">
        <f>IF(OR(A175="",B175=""),"",SUMIFS($F$2:$F$501,$B$2:$B$501,B175,$H$2:$H$501,H175,$G$2:$G$501,"50-€-Sachbezug"))</f>
        <v/>
      </c>
      <c r="J175" s="10">
        <f>IF(B175="","",SUMIFS($F$2:$F$501,$B$2:$B$501,B175,$G$2:$G$501,"§ 37b Pauschalsteuer"))</f>
        <v/>
      </c>
      <c r="K175" s="10">
        <f>IF(G175="§ 37b Pauschalsteuer",ROUND(F175*Einstellungen!$B$6*(1+Einstellungen!$B$7+Einstellungen!$B$8),2),"")</f>
        <v/>
      </c>
      <c r="L175" s="11">
        <f>IF(OR(B175="",G175=""),"",IF(AND(G175="50-€-Sachbezug",I175&gt;Einstellungen!$B$3),"50 € im Monat überschritten: ganzer Betrag steuerpflichtig",IF(AND(G175="60-€-Aufmerksamkeit",D175="Weihnachten"),"Weihnachten ist kein persönlicher Anlass",IF(AND(G175="60-€-Aufmerksamkeit",F175&gt;Einstellungen!$B$4),"über 60 €: keine Aufmerksamkeit mehr",IF(AND(G175="§ 37b Pauschalsteuer",J175&gt;Einstellungen!$B$5),"§ 37b: über 10.000 € im Jahr",IF(G175="§ 37b Pauschalsteuer","ok, Sozialversicherung beachten","ok"))))))</f>
        <v/>
      </c>
    </row>
    <row r="176">
      <c r="A176" s="12" t="n"/>
      <c r="F176" s="13" t="n"/>
      <c r="H176" s="9">
        <f>IF(A176="","",DATE(YEAR(A176),MONTH(A176),1))</f>
        <v/>
      </c>
      <c r="I176" s="10">
        <f>IF(OR(A176="",B176=""),"",SUMIFS($F$2:$F$501,$B$2:$B$501,B176,$H$2:$H$501,H176,$G$2:$G$501,"50-€-Sachbezug"))</f>
        <v/>
      </c>
      <c r="J176" s="10">
        <f>IF(B176="","",SUMIFS($F$2:$F$501,$B$2:$B$501,B176,$G$2:$G$501,"§ 37b Pauschalsteuer"))</f>
        <v/>
      </c>
      <c r="K176" s="10">
        <f>IF(G176="§ 37b Pauschalsteuer",ROUND(F176*Einstellungen!$B$6*(1+Einstellungen!$B$7+Einstellungen!$B$8),2),"")</f>
        <v/>
      </c>
      <c r="L176" s="11">
        <f>IF(OR(B176="",G176=""),"",IF(AND(G176="50-€-Sachbezug",I176&gt;Einstellungen!$B$3),"50 € im Monat überschritten: ganzer Betrag steuerpflichtig",IF(AND(G176="60-€-Aufmerksamkeit",D176="Weihnachten"),"Weihnachten ist kein persönlicher Anlass",IF(AND(G176="60-€-Aufmerksamkeit",F176&gt;Einstellungen!$B$4),"über 60 €: keine Aufmerksamkeit mehr",IF(AND(G176="§ 37b Pauschalsteuer",J176&gt;Einstellungen!$B$5),"§ 37b: über 10.000 € im Jahr",IF(G176="§ 37b Pauschalsteuer","ok, Sozialversicherung beachten","ok"))))))</f>
        <v/>
      </c>
    </row>
    <row r="177">
      <c r="A177" s="12" t="n"/>
      <c r="F177" s="13" t="n"/>
      <c r="H177" s="9">
        <f>IF(A177="","",DATE(YEAR(A177),MONTH(A177),1))</f>
        <v/>
      </c>
      <c r="I177" s="10">
        <f>IF(OR(A177="",B177=""),"",SUMIFS($F$2:$F$501,$B$2:$B$501,B177,$H$2:$H$501,H177,$G$2:$G$501,"50-€-Sachbezug"))</f>
        <v/>
      </c>
      <c r="J177" s="10">
        <f>IF(B177="","",SUMIFS($F$2:$F$501,$B$2:$B$501,B177,$G$2:$G$501,"§ 37b Pauschalsteuer"))</f>
        <v/>
      </c>
      <c r="K177" s="10">
        <f>IF(G177="§ 37b Pauschalsteuer",ROUND(F177*Einstellungen!$B$6*(1+Einstellungen!$B$7+Einstellungen!$B$8),2),"")</f>
        <v/>
      </c>
      <c r="L177" s="11">
        <f>IF(OR(B177="",G177=""),"",IF(AND(G177="50-€-Sachbezug",I177&gt;Einstellungen!$B$3),"50 € im Monat überschritten: ganzer Betrag steuerpflichtig",IF(AND(G177="60-€-Aufmerksamkeit",D177="Weihnachten"),"Weihnachten ist kein persönlicher Anlass",IF(AND(G177="60-€-Aufmerksamkeit",F177&gt;Einstellungen!$B$4),"über 60 €: keine Aufmerksamkeit mehr",IF(AND(G177="§ 37b Pauschalsteuer",J177&gt;Einstellungen!$B$5),"§ 37b: über 10.000 € im Jahr",IF(G177="§ 37b Pauschalsteuer","ok, Sozialversicherung beachten","ok"))))))</f>
        <v/>
      </c>
    </row>
    <row r="178">
      <c r="A178" s="12" t="n"/>
      <c r="F178" s="13" t="n"/>
      <c r="H178" s="9">
        <f>IF(A178="","",DATE(YEAR(A178),MONTH(A178),1))</f>
        <v/>
      </c>
      <c r="I178" s="10">
        <f>IF(OR(A178="",B178=""),"",SUMIFS($F$2:$F$501,$B$2:$B$501,B178,$H$2:$H$501,H178,$G$2:$G$501,"50-€-Sachbezug"))</f>
        <v/>
      </c>
      <c r="J178" s="10">
        <f>IF(B178="","",SUMIFS($F$2:$F$501,$B$2:$B$501,B178,$G$2:$G$501,"§ 37b Pauschalsteuer"))</f>
        <v/>
      </c>
      <c r="K178" s="10">
        <f>IF(G178="§ 37b Pauschalsteuer",ROUND(F178*Einstellungen!$B$6*(1+Einstellungen!$B$7+Einstellungen!$B$8),2),"")</f>
        <v/>
      </c>
      <c r="L178" s="11">
        <f>IF(OR(B178="",G178=""),"",IF(AND(G178="50-€-Sachbezug",I178&gt;Einstellungen!$B$3),"50 € im Monat überschritten: ganzer Betrag steuerpflichtig",IF(AND(G178="60-€-Aufmerksamkeit",D178="Weihnachten"),"Weihnachten ist kein persönlicher Anlass",IF(AND(G178="60-€-Aufmerksamkeit",F178&gt;Einstellungen!$B$4),"über 60 €: keine Aufmerksamkeit mehr",IF(AND(G178="§ 37b Pauschalsteuer",J178&gt;Einstellungen!$B$5),"§ 37b: über 10.000 € im Jahr",IF(G178="§ 37b Pauschalsteuer","ok, Sozialversicherung beachten","ok"))))))</f>
        <v/>
      </c>
    </row>
    <row r="179">
      <c r="A179" s="12" t="n"/>
      <c r="F179" s="13" t="n"/>
      <c r="H179" s="9">
        <f>IF(A179="","",DATE(YEAR(A179),MONTH(A179),1))</f>
        <v/>
      </c>
      <c r="I179" s="10">
        <f>IF(OR(A179="",B179=""),"",SUMIFS($F$2:$F$501,$B$2:$B$501,B179,$H$2:$H$501,H179,$G$2:$G$501,"50-€-Sachbezug"))</f>
        <v/>
      </c>
      <c r="J179" s="10">
        <f>IF(B179="","",SUMIFS($F$2:$F$501,$B$2:$B$501,B179,$G$2:$G$501,"§ 37b Pauschalsteuer"))</f>
        <v/>
      </c>
      <c r="K179" s="10">
        <f>IF(G179="§ 37b Pauschalsteuer",ROUND(F179*Einstellungen!$B$6*(1+Einstellungen!$B$7+Einstellungen!$B$8),2),"")</f>
        <v/>
      </c>
      <c r="L179" s="11">
        <f>IF(OR(B179="",G179=""),"",IF(AND(G179="50-€-Sachbezug",I179&gt;Einstellungen!$B$3),"50 € im Monat überschritten: ganzer Betrag steuerpflichtig",IF(AND(G179="60-€-Aufmerksamkeit",D179="Weihnachten"),"Weihnachten ist kein persönlicher Anlass",IF(AND(G179="60-€-Aufmerksamkeit",F179&gt;Einstellungen!$B$4),"über 60 €: keine Aufmerksamkeit mehr",IF(AND(G179="§ 37b Pauschalsteuer",J179&gt;Einstellungen!$B$5),"§ 37b: über 10.000 € im Jahr",IF(G179="§ 37b Pauschalsteuer","ok, Sozialversicherung beachten","ok"))))))</f>
        <v/>
      </c>
    </row>
    <row r="180">
      <c r="A180" s="12" t="n"/>
      <c r="F180" s="13" t="n"/>
      <c r="H180" s="9">
        <f>IF(A180="","",DATE(YEAR(A180),MONTH(A180),1))</f>
        <v/>
      </c>
      <c r="I180" s="10">
        <f>IF(OR(A180="",B180=""),"",SUMIFS($F$2:$F$501,$B$2:$B$501,B180,$H$2:$H$501,H180,$G$2:$G$501,"50-€-Sachbezug"))</f>
        <v/>
      </c>
      <c r="J180" s="10">
        <f>IF(B180="","",SUMIFS($F$2:$F$501,$B$2:$B$501,B180,$G$2:$G$501,"§ 37b Pauschalsteuer"))</f>
        <v/>
      </c>
      <c r="K180" s="10">
        <f>IF(G180="§ 37b Pauschalsteuer",ROUND(F180*Einstellungen!$B$6*(1+Einstellungen!$B$7+Einstellungen!$B$8),2),"")</f>
        <v/>
      </c>
      <c r="L180" s="11">
        <f>IF(OR(B180="",G180=""),"",IF(AND(G180="50-€-Sachbezug",I180&gt;Einstellungen!$B$3),"50 € im Monat überschritten: ganzer Betrag steuerpflichtig",IF(AND(G180="60-€-Aufmerksamkeit",D180="Weihnachten"),"Weihnachten ist kein persönlicher Anlass",IF(AND(G180="60-€-Aufmerksamkeit",F180&gt;Einstellungen!$B$4),"über 60 €: keine Aufmerksamkeit mehr",IF(AND(G180="§ 37b Pauschalsteuer",J180&gt;Einstellungen!$B$5),"§ 37b: über 10.000 € im Jahr",IF(G180="§ 37b Pauschalsteuer","ok, Sozialversicherung beachten","ok"))))))</f>
        <v/>
      </c>
    </row>
    <row r="181">
      <c r="A181" s="12" t="n"/>
      <c r="F181" s="13" t="n"/>
      <c r="H181" s="9">
        <f>IF(A181="","",DATE(YEAR(A181),MONTH(A181),1))</f>
        <v/>
      </c>
      <c r="I181" s="10">
        <f>IF(OR(A181="",B181=""),"",SUMIFS($F$2:$F$501,$B$2:$B$501,B181,$H$2:$H$501,H181,$G$2:$G$501,"50-€-Sachbezug"))</f>
        <v/>
      </c>
      <c r="J181" s="10">
        <f>IF(B181="","",SUMIFS($F$2:$F$501,$B$2:$B$501,B181,$G$2:$G$501,"§ 37b Pauschalsteuer"))</f>
        <v/>
      </c>
      <c r="K181" s="10">
        <f>IF(G181="§ 37b Pauschalsteuer",ROUND(F181*Einstellungen!$B$6*(1+Einstellungen!$B$7+Einstellungen!$B$8),2),"")</f>
        <v/>
      </c>
      <c r="L181" s="11">
        <f>IF(OR(B181="",G181=""),"",IF(AND(G181="50-€-Sachbezug",I181&gt;Einstellungen!$B$3),"50 € im Monat überschritten: ganzer Betrag steuerpflichtig",IF(AND(G181="60-€-Aufmerksamkeit",D181="Weihnachten"),"Weihnachten ist kein persönlicher Anlass",IF(AND(G181="60-€-Aufmerksamkeit",F181&gt;Einstellungen!$B$4),"über 60 €: keine Aufmerksamkeit mehr",IF(AND(G181="§ 37b Pauschalsteuer",J181&gt;Einstellungen!$B$5),"§ 37b: über 10.000 € im Jahr",IF(G181="§ 37b Pauschalsteuer","ok, Sozialversicherung beachten","ok"))))))</f>
        <v/>
      </c>
    </row>
    <row r="182">
      <c r="A182" s="12" t="n"/>
      <c r="F182" s="13" t="n"/>
      <c r="H182" s="9">
        <f>IF(A182="","",DATE(YEAR(A182),MONTH(A182),1))</f>
        <v/>
      </c>
      <c r="I182" s="10">
        <f>IF(OR(A182="",B182=""),"",SUMIFS($F$2:$F$501,$B$2:$B$501,B182,$H$2:$H$501,H182,$G$2:$G$501,"50-€-Sachbezug"))</f>
        <v/>
      </c>
      <c r="J182" s="10">
        <f>IF(B182="","",SUMIFS($F$2:$F$501,$B$2:$B$501,B182,$G$2:$G$501,"§ 37b Pauschalsteuer"))</f>
        <v/>
      </c>
      <c r="K182" s="10">
        <f>IF(G182="§ 37b Pauschalsteuer",ROUND(F182*Einstellungen!$B$6*(1+Einstellungen!$B$7+Einstellungen!$B$8),2),"")</f>
        <v/>
      </c>
      <c r="L182" s="11">
        <f>IF(OR(B182="",G182=""),"",IF(AND(G182="50-€-Sachbezug",I182&gt;Einstellungen!$B$3),"50 € im Monat überschritten: ganzer Betrag steuerpflichtig",IF(AND(G182="60-€-Aufmerksamkeit",D182="Weihnachten"),"Weihnachten ist kein persönlicher Anlass",IF(AND(G182="60-€-Aufmerksamkeit",F182&gt;Einstellungen!$B$4),"über 60 €: keine Aufmerksamkeit mehr",IF(AND(G182="§ 37b Pauschalsteuer",J182&gt;Einstellungen!$B$5),"§ 37b: über 10.000 € im Jahr",IF(G182="§ 37b Pauschalsteuer","ok, Sozialversicherung beachten","ok"))))))</f>
        <v/>
      </c>
    </row>
    <row r="183">
      <c r="A183" s="12" t="n"/>
      <c r="F183" s="13" t="n"/>
      <c r="H183" s="9">
        <f>IF(A183="","",DATE(YEAR(A183),MONTH(A183),1))</f>
        <v/>
      </c>
      <c r="I183" s="10">
        <f>IF(OR(A183="",B183=""),"",SUMIFS($F$2:$F$501,$B$2:$B$501,B183,$H$2:$H$501,H183,$G$2:$G$501,"50-€-Sachbezug"))</f>
        <v/>
      </c>
      <c r="J183" s="10">
        <f>IF(B183="","",SUMIFS($F$2:$F$501,$B$2:$B$501,B183,$G$2:$G$501,"§ 37b Pauschalsteuer"))</f>
        <v/>
      </c>
      <c r="K183" s="10">
        <f>IF(G183="§ 37b Pauschalsteuer",ROUND(F183*Einstellungen!$B$6*(1+Einstellungen!$B$7+Einstellungen!$B$8),2),"")</f>
        <v/>
      </c>
      <c r="L183" s="11">
        <f>IF(OR(B183="",G183=""),"",IF(AND(G183="50-€-Sachbezug",I183&gt;Einstellungen!$B$3),"50 € im Monat überschritten: ganzer Betrag steuerpflichtig",IF(AND(G183="60-€-Aufmerksamkeit",D183="Weihnachten"),"Weihnachten ist kein persönlicher Anlass",IF(AND(G183="60-€-Aufmerksamkeit",F183&gt;Einstellungen!$B$4),"über 60 €: keine Aufmerksamkeit mehr",IF(AND(G183="§ 37b Pauschalsteuer",J183&gt;Einstellungen!$B$5),"§ 37b: über 10.000 € im Jahr",IF(G183="§ 37b Pauschalsteuer","ok, Sozialversicherung beachten","ok"))))))</f>
        <v/>
      </c>
    </row>
    <row r="184">
      <c r="A184" s="12" t="n"/>
      <c r="F184" s="13" t="n"/>
      <c r="H184" s="9">
        <f>IF(A184="","",DATE(YEAR(A184),MONTH(A184),1))</f>
        <v/>
      </c>
      <c r="I184" s="10">
        <f>IF(OR(A184="",B184=""),"",SUMIFS($F$2:$F$501,$B$2:$B$501,B184,$H$2:$H$501,H184,$G$2:$G$501,"50-€-Sachbezug"))</f>
        <v/>
      </c>
      <c r="J184" s="10">
        <f>IF(B184="","",SUMIFS($F$2:$F$501,$B$2:$B$501,B184,$G$2:$G$501,"§ 37b Pauschalsteuer"))</f>
        <v/>
      </c>
      <c r="K184" s="10">
        <f>IF(G184="§ 37b Pauschalsteuer",ROUND(F184*Einstellungen!$B$6*(1+Einstellungen!$B$7+Einstellungen!$B$8),2),"")</f>
        <v/>
      </c>
      <c r="L184" s="11">
        <f>IF(OR(B184="",G184=""),"",IF(AND(G184="50-€-Sachbezug",I184&gt;Einstellungen!$B$3),"50 € im Monat überschritten: ganzer Betrag steuerpflichtig",IF(AND(G184="60-€-Aufmerksamkeit",D184="Weihnachten"),"Weihnachten ist kein persönlicher Anlass",IF(AND(G184="60-€-Aufmerksamkeit",F184&gt;Einstellungen!$B$4),"über 60 €: keine Aufmerksamkeit mehr",IF(AND(G184="§ 37b Pauschalsteuer",J184&gt;Einstellungen!$B$5),"§ 37b: über 10.000 € im Jahr",IF(G184="§ 37b Pauschalsteuer","ok, Sozialversicherung beachten","ok"))))))</f>
        <v/>
      </c>
    </row>
    <row r="185">
      <c r="A185" s="12" t="n"/>
      <c r="F185" s="13" t="n"/>
      <c r="H185" s="9">
        <f>IF(A185="","",DATE(YEAR(A185),MONTH(A185),1))</f>
        <v/>
      </c>
      <c r="I185" s="10">
        <f>IF(OR(A185="",B185=""),"",SUMIFS($F$2:$F$501,$B$2:$B$501,B185,$H$2:$H$501,H185,$G$2:$G$501,"50-€-Sachbezug"))</f>
        <v/>
      </c>
      <c r="J185" s="10">
        <f>IF(B185="","",SUMIFS($F$2:$F$501,$B$2:$B$501,B185,$G$2:$G$501,"§ 37b Pauschalsteuer"))</f>
        <v/>
      </c>
      <c r="K185" s="10">
        <f>IF(G185="§ 37b Pauschalsteuer",ROUND(F185*Einstellungen!$B$6*(1+Einstellungen!$B$7+Einstellungen!$B$8),2),"")</f>
        <v/>
      </c>
      <c r="L185" s="11">
        <f>IF(OR(B185="",G185=""),"",IF(AND(G185="50-€-Sachbezug",I185&gt;Einstellungen!$B$3),"50 € im Monat überschritten: ganzer Betrag steuerpflichtig",IF(AND(G185="60-€-Aufmerksamkeit",D185="Weihnachten"),"Weihnachten ist kein persönlicher Anlass",IF(AND(G185="60-€-Aufmerksamkeit",F185&gt;Einstellungen!$B$4),"über 60 €: keine Aufmerksamkeit mehr",IF(AND(G185="§ 37b Pauschalsteuer",J185&gt;Einstellungen!$B$5),"§ 37b: über 10.000 € im Jahr",IF(G185="§ 37b Pauschalsteuer","ok, Sozialversicherung beachten","ok"))))))</f>
        <v/>
      </c>
    </row>
    <row r="186">
      <c r="A186" s="12" t="n"/>
      <c r="F186" s="13" t="n"/>
      <c r="H186" s="9">
        <f>IF(A186="","",DATE(YEAR(A186),MONTH(A186),1))</f>
        <v/>
      </c>
      <c r="I186" s="10">
        <f>IF(OR(A186="",B186=""),"",SUMIFS($F$2:$F$501,$B$2:$B$501,B186,$H$2:$H$501,H186,$G$2:$G$501,"50-€-Sachbezug"))</f>
        <v/>
      </c>
      <c r="J186" s="10">
        <f>IF(B186="","",SUMIFS($F$2:$F$501,$B$2:$B$501,B186,$G$2:$G$501,"§ 37b Pauschalsteuer"))</f>
        <v/>
      </c>
      <c r="K186" s="10">
        <f>IF(G186="§ 37b Pauschalsteuer",ROUND(F186*Einstellungen!$B$6*(1+Einstellungen!$B$7+Einstellungen!$B$8),2),"")</f>
        <v/>
      </c>
      <c r="L186" s="11">
        <f>IF(OR(B186="",G186=""),"",IF(AND(G186="50-€-Sachbezug",I186&gt;Einstellungen!$B$3),"50 € im Monat überschritten: ganzer Betrag steuerpflichtig",IF(AND(G186="60-€-Aufmerksamkeit",D186="Weihnachten"),"Weihnachten ist kein persönlicher Anlass",IF(AND(G186="60-€-Aufmerksamkeit",F186&gt;Einstellungen!$B$4),"über 60 €: keine Aufmerksamkeit mehr",IF(AND(G186="§ 37b Pauschalsteuer",J186&gt;Einstellungen!$B$5),"§ 37b: über 10.000 € im Jahr",IF(G186="§ 37b Pauschalsteuer","ok, Sozialversicherung beachten","ok"))))))</f>
        <v/>
      </c>
    </row>
    <row r="187">
      <c r="A187" s="12" t="n"/>
      <c r="F187" s="13" t="n"/>
      <c r="H187" s="9">
        <f>IF(A187="","",DATE(YEAR(A187),MONTH(A187),1))</f>
        <v/>
      </c>
      <c r="I187" s="10">
        <f>IF(OR(A187="",B187=""),"",SUMIFS($F$2:$F$501,$B$2:$B$501,B187,$H$2:$H$501,H187,$G$2:$G$501,"50-€-Sachbezug"))</f>
        <v/>
      </c>
      <c r="J187" s="10">
        <f>IF(B187="","",SUMIFS($F$2:$F$501,$B$2:$B$501,B187,$G$2:$G$501,"§ 37b Pauschalsteuer"))</f>
        <v/>
      </c>
      <c r="K187" s="10">
        <f>IF(G187="§ 37b Pauschalsteuer",ROUND(F187*Einstellungen!$B$6*(1+Einstellungen!$B$7+Einstellungen!$B$8),2),"")</f>
        <v/>
      </c>
      <c r="L187" s="11">
        <f>IF(OR(B187="",G187=""),"",IF(AND(G187="50-€-Sachbezug",I187&gt;Einstellungen!$B$3),"50 € im Monat überschritten: ganzer Betrag steuerpflichtig",IF(AND(G187="60-€-Aufmerksamkeit",D187="Weihnachten"),"Weihnachten ist kein persönlicher Anlass",IF(AND(G187="60-€-Aufmerksamkeit",F187&gt;Einstellungen!$B$4),"über 60 €: keine Aufmerksamkeit mehr",IF(AND(G187="§ 37b Pauschalsteuer",J187&gt;Einstellungen!$B$5),"§ 37b: über 10.000 € im Jahr",IF(G187="§ 37b Pauschalsteuer","ok, Sozialversicherung beachten","ok"))))))</f>
        <v/>
      </c>
    </row>
    <row r="188">
      <c r="A188" s="12" t="n"/>
      <c r="F188" s="13" t="n"/>
      <c r="H188" s="9">
        <f>IF(A188="","",DATE(YEAR(A188),MONTH(A188),1))</f>
        <v/>
      </c>
      <c r="I188" s="10">
        <f>IF(OR(A188="",B188=""),"",SUMIFS($F$2:$F$501,$B$2:$B$501,B188,$H$2:$H$501,H188,$G$2:$G$501,"50-€-Sachbezug"))</f>
        <v/>
      </c>
      <c r="J188" s="10">
        <f>IF(B188="","",SUMIFS($F$2:$F$501,$B$2:$B$501,B188,$G$2:$G$501,"§ 37b Pauschalsteuer"))</f>
        <v/>
      </c>
      <c r="K188" s="10">
        <f>IF(G188="§ 37b Pauschalsteuer",ROUND(F188*Einstellungen!$B$6*(1+Einstellungen!$B$7+Einstellungen!$B$8),2),"")</f>
        <v/>
      </c>
      <c r="L188" s="11">
        <f>IF(OR(B188="",G188=""),"",IF(AND(G188="50-€-Sachbezug",I188&gt;Einstellungen!$B$3),"50 € im Monat überschritten: ganzer Betrag steuerpflichtig",IF(AND(G188="60-€-Aufmerksamkeit",D188="Weihnachten"),"Weihnachten ist kein persönlicher Anlass",IF(AND(G188="60-€-Aufmerksamkeit",F188&gt;Einstellungen!$B$4),"über 60 €: keine Aufmerksamkeit mehr",IF(AND(G188="§ 37b Pauschalsteuer",J188&gt;Einstellungen!$B$5),"§ 37b: über 10.000 € im Jahr",IF(G188="§ 37b Pauschalsteuer","ok, Sozialversicherung beachten","ok"))))))</f>
        <v/>
      </c>
    </row>
    <row r="189">
      <c r="A189" s="12" t="n"/>
      <c r="F189" s="13" t="n"/>
      <c r="H189" s="9">
        <f>IF(A189="","",DATE(YEAR(A189),MONTH(A189),1))</f>
        <v/>
      </c>
      <c r="I189" s="10">
        <f>IF(OR(A189="",B189=""),"",SUMIFS($F$2:$F$501,$B$2:$B$501,B189,$H$2:$H$501,H189,$G$2:$G$501,"50-€-Sachbezug"))</f>
        <v/>
      </c>
      <c r="J189" s="10">
        <f>IF(B189="","",SUMIFS($F$2:$F$501,$B$2:$B$501,B189,$G$2:$G$501,"§ 37b Pauschalsteuer"))</f>
        <v/>
      </c>
      <c r="K189" s="10">
        <f>IF(G189="§ 37b Pauschalsteuer",ROUND(F189*Einstellungen!$B$6*(1+Einstellungen!$B$7+Einstellungen!$B$8),2),"")</f>
        <v/>
      </c>
      <c r="L189" s="11">
        <f>IF(OR(B189="",G189=""),"",IF(AND(G189="50-€-Sachbezug",I189&gt;Einstellungen!$B$3),"50 € im Monat überschritten: ganzer Betrag steuerpflichtig",IF(AND(G189="60-€-Aufmerksamkeit",D189="Weihnachten"),"Weihnachten ist kein persönlicher Anlass",IF(AND(G189="60-€-Aufmerksamkeit",F189&gt;Einstellungen!$B$4),"über 60 €: keine Aufmerksamkeit mehr",IF(AND(G189="§ 37b Pauschalsteuer",J189&gt;Einstellungen!$B$5),"§ 37b: über 10.000 € im Jahr",IF(G189="§ 37b Pauschalsteuer","ok, Sozialversicherung beachten","ok"))))))</f>
        <v/>
      </c>
    </row>
    <row r="190">
      <c r="A190" s="12" t="n"/>
      <c r="F190" s="13" t="n"/>
      <c r="H190" s="9">
        <f>IF(A190="","",DATE(YEAR(A190),MONTH(A190),1))</f>
        <v/>
      </c>
      <c r="I190" s="10">
        <f>IF(OR(A190="",B190=""),"",SUMIFS($F$2:$F$501,$B$2:$B$501,B190,$H$2:$H$501,H190,$G$2:$G$501,"50-€-Sachbezug"))</f>
        <v/>
      </c>
      <c r="J190" s="10">
        <f>IF(B190="","",SUMIFS($F$2:$F$501,$B$2:$B$501,B190,$G$2:$G$501,"§ 37b Pauschalsteuer"))</f>
        <v/>
      </c>
      <c r="K190" s="10">
        <f>IF(G190="§ 37b Pauschalsteuer",ROUND(F190*Einstellungen!$B$6*(1+Einstellungen!$B$7+Einstellungen!$B$8),2),"")</f>
        <v/>
      </c>
      <c r="L190" s="11">
        <f>IF(OR(B190="",G190=""),"",IF(AND(G190="50-€-Sachbezug",I190&gt;Einstellungen!$B$3),"50 € im Monat überschritten: ganzer Betrag steuerpflichtig",IF(AND(G190="60-€-Aufmerksamkeit",D190="Weihnachten"),"Weihnachten ist kein persönlicher Anlass",IF(AND(G190="60-€-Aufmerksamkeit",F190&gt;Einstellungen!$B$4),"über 60 €: keine Aufmerksamkeit mehr",IF(AND(G190="§ 37b Pauschalsteuer",J190&gt;Einstellungen!$B$5),"§ 37b: über 10.000 € im Jahr",IF(G190="§ 37b Pauschalsteuer","ok, Sozialversicherung beachten","ok"))))))</f>
        <v/>
      </c>
    </row>
    <row r="191">
      <c r="A191" s="12" t="n"/>
      <c r="F191" s="13" t="n"/>
      <c r="H191" s="9">
        <f>IF(A191="","",DATE(YEAR(A191),MONTH(A191),1))</f>
        <v/>
      </c>
      <c r="I191" s="10">
        <f>IF(OR(A191="",B191=""),"",SUMIFS($F$2:$F$501,$B$2:$B$501,B191,$H$2:$H$501,H191,$G$2:$G$501,"50-€-Sachbezug"))</f>
        <v/>
      </c>
      <c r="J191" s="10">
        <f>IF(B191="","",SUMIFS($F$2:$F$501,$B$2:$B$501,B191,$G$2:$G$501,"§ 37b Pauschalsteuer"))</f>
        <v/>
      </c>
      <c r="K191" s="10">
        <f>IF(G191="§ 37b Pauschalsteuer",ROUND(F191*Einstellungen!$B$6*(1+Einstellungen!$B$7+Einstellungen!$B$8),2),"")</f>
        <v/>
      </c>
      <c r="L191" s="11">
        <f>IF(OR(B191="",G191=""),"",IF(AND(G191="50-€-Sachbezug",I191&gt;Einstellungen!$B$3),"50 € im Monat überschritten: ganzer Betrag steuerpflichtig",IF(AND(G191="60-€-Aufmerksamkeit",D191="Weihnachten"),"Weihnachten ist kein persönlicher Anlass",IF(AND(G191="60-€-Aufmerksamkeit",F191&gt;Einstellungen!$B$4),"über 60 €: keine Aufmerksamkeit mehr",IF(AND(G191="§ 37b Pauschalsteuer",J191&gt;Einstellungen!$B$5),"§ 37b: über 10.000 € im Jahr",IF(G191="§ 37b Pauschalsteuer","ok, Sozialversicherung beachten","ok"))))))</f>
        <v/>
      </c>
    </row>
    <row r="192">
      <c r="A192" s="12" t="n"/>
      <c r="F192" s="13" t="n"/>
      <c r="H192" s="9">
        <f>IF(A192="","",DATE(YEAR(A192),MONTH(A192),1))</f>
        <v/>
      </c>
      <c r="I192" s="10">
        <f>IF(OR(A192="",B192=""),"",SUMIFS($F$2:$F$501,$B$2:$B$501,B192,$H$2:$H$501,H192,$G$2:$G$501,"50-€-Sachbezug"))</f>
        <v/>
      </c>
      <c r="J192" s="10">
        <f>IF(B192="","",SUMIFS($F$2:$F$501,$B$2:$B$501,B192,$G$2:$G$501,"§ 37b Pauschalsteuer"))</f>
        <v/>
      </c>
      <c r="K192" s="10">
        <f>IF(G192="§ 37b Pauschalsteuer",ROUND(F192*Einstellungen!$B$6*(1+Einstellungen!$B$7+Einstellungen!$B$8),2),"")</f>
        <v/>
      </c>
      <c r="L192" s="11">
        <f>IF(OR(B192="",G192=""),"",IF(AND(G192="50-€-Sachbezug",I192&gt;Einstellungen!$B$3),"50 € im Monat überschritten: ganzer Betrag steuerpflichtig",IF(AND(G192="60-€-Aufmerksamkeit",D192="Weihnachten"),"Weihnachten ist kein persönlicher Anlass",IF(AND(G192="60-€-Aufmerksamkeit",F192&gt;Einstellungen!$B$4),"über 60 €: keine Aufmerksamkeit mehr",IF(AND(G192="§ 37b Pauschalsteuer",J192&gt;Einstellungen!$B$5),"§ 37b: über 10.000 € im Jahr",IF(G192="§ 37b Pauschalsteuer","ok, Sozialversicherung beachten","ok"))))))</f>
        <v/>
      </c>
    </row>
    <row r="193">
      <c r="A193" s="12" t="n"/>
      <c r="F193" s="13" t="n"/>
      <c r="H193" s="9">
        <f>IF(A193="","",DATE(YEAR(A193),MONTH(A193),1))</f>
        <v/>
      </c>
      <c r="I193" s="10">
        <f>IF(OR(A193="",B193=""),"",SUMIFS($F$2:$F$501,$B$2:$B$501,B193,$H$2:$H$501,H193,$G$2:$G$501,"50-€-Sachbezug"))</f>
        <v/>
      </c>
      <c r="J193" s="10">
        <f>IF(B193="","",SUMIFS($F$2:$F$501,$B$2:$B$501,B193,$G$2:$G$501,"§ 37b Pauschalsteuer"))</f>
        <v/>
      </c>
      <c r="K193" s="10">
        <f>IF(G193="§ 37b Pauschalsteuer",ROUND(F193*Einstellungen!$B$6*(1+Einstellungen!$B$7+Einstellungen!$B$8),2),"")</f>
        <v/>
      </c>
      <c r="L193" s="11">
        <f>IF(OR(B193="",G193=""),"",IF(AND(G193="50-€-Sachbezug",I193&gt;Einstellungen!$B$3),"50 € im Monat überschritten: ganzer Betrag steuerpflichtig",IF(AND(G193="60-€-Aufmerksamkeit",D193="Weihnachten"),"Weihnachten ist kein persönlicher Anlass",IF(AND(G193="60-€-Aufmerksamkeit",F193&gt;Einstellungen!$B$4),"über 60 €: keine Aufmerksamkeit mehr",IF(AND(G193="§ 37b Pauschalsteuer",J193&gt;Einstellungen!$B$5),"§ 37b: über 10.000 € im Jahr",IF(G193="§ 37b Pauschalsteuer","ok, Sozialversicherung beachten","ok"))))))</f>
        <v/>
      </c>
    </row>
    <row r="194">
      <c r="A194" s="12" t="n"/>
      <c r="F194" s="13" t="n"/>
      <c r="H194" s="9">
        <f>IF(A194="","",DATE(YEAR(A194),MONTH(A194),1))</f>
        <v/>
      </c>
      <c r="I194" s="10">
        <f>IF(OR(A194="",B194=""),"",SUMIFS($F$2:$F$501,$B$2:$B$501,B194,$H$2:$H$501,H194,$G$2:$G$501,"50-€-Sachbezug"))</f>
        <v/>
      </c>
      <c r="J194" s="10">
        <f>IF(B194="","",SUMIFS($F$2:$F$501,$B$2:$B$501,B194,$G$2:$G$501,"§ 37b Pauschalsteuer"))</f>
        <v/>
      </c>
      <c r="K194" s="10">
        <f>IF(G194="§ 37b Pauschalsteuer",ROUND(F194*Einstellungen!$B$6*(1+Einstellungen!$B$7+Einstellungen!$B$8),2),"")</f>
        <v/>
      </c>
      <c r="L194" s="11">
        <f>IF(OR(B194="",G194=""),"",IF(AND(G194="50-€-Sachbezug",I194&gt;Einstellungen!$B$3),"50 € im Monat überschritten: ganzer Betrag steuerpflichtig",IF(AND(G194="60-€-Aufmerksamkeit",D194="Weihnachten"),"Weihnachten ist kein persönlicher Anlass",IF(AND(G194="60-€-Aufmerksamkeit",F194&gt;Einstellungen!$B$4),"über 60 €: keine Aufmerksamkeit mehr",IF(AND(G194="§ 37b Pauschalsteuer",J194&gt;Einstellungen!$B$5),"§ 37b: über 10.000 € im Jahr",IF(G194="§ 37b Pauschalsteuer","ok, Sozialversicherung beachten","ok"))))))</f>
        <v/>
      </c>
    </row>
    <row r="195">
      <c r="A195" s="12" t="n"/>
      <c r="F195" s="13" t="n"/>
      <c r="H195" s="9">
        <f>IF(A195="","",DATE(YEAR(A195),MONTH(A195),1))</f>
        <v/>
      </c>
      <c r="I195" s="10">
        <f>IF(OR(A195="",B195=""),"",SUMIFS($F$2:$F$501,$B$2:$B$501,B195,$H$2:$H$501,H195,$G$2:$G$501,"50-€-Sachbezug"))</f>
        <v/>
      </c>
      <c r="J195" s="10">
        <f>IF(B195="","",SUMIFS($F$2:$F$501,$B$2:$B$501,B195,$G$2:$G$501,"§ 37b Pauschalsteuer"))</f>
        <v/>
      </c>
      <c r="K195" s="10">
        <f>IF(G195="§ 37b Pauschalsteuer",ROUND(F195*Einstellungen!$B$6*(1+Einstellungen!$B$7+Einstellungen!$B$8),2),"")</f>
        <v/>
      </c>
      <c r="L195" s="11">
        <f>IF(OR(B195="",G195=""),"",IF(AND(G195="50-€-Sachbezug",I195&gt;Einstellungen!$B$3),"50 € im Monat überschritten: ganzer Betrag steuerpflichtig",IF(AND(G195="60-€-Aufmerksamkeit",D195="Weihnachten"),"Weihnachten ist kein persönlicher Anlass",IF(AND(G195="60-€-Aufmerksamkeit",F195&gt;Einstellungen!$B$4),"über 60 €: keine Aufmerksamkeit mehr",IF(AND(G195="§ 37b Pauschalsteuer",J195&gt;Einstellungen!$B$5),"§ 37b: über 10.000 € im Jahr",IF(G195="§ 37b Pauschalsteuer","ok, Sozialversicherung beachten","ok"))))))</f>
        <v/>
      </c>
    </row>
    <row r="196">
      <c r="A196" s="12" t="n"/>
      <c r="F196" s="13" t="n"/>
      <c r="H196" s="9">
        <f>IF(A196="","",DATE(YEAR(A196),MONTH(A196),1))</f>
        <v/>
      </c>
      <c r="I196" s="10">
        <f>IF(OR(A196="",B196=""),"",SUMIFS($F$2:$F$501,$B$2:$B$501,B196,$H$2:$H$501,H196,$G$2:$G$501,"50-€-Sachbezug"))</f>
        <v/>
      </c>
      <c r="J196" s="10">
        <f>IF(B196="","",SUMIFS($F$2:$F$501,$B$2:$B$501,B196,$G$2:$G$501,"§ 37b Pauschalsteuer"))</f>
        <v/>
      </c>
      <c r="K196" s="10">
        <f>IF(G196="§ 37b Pauschalsteuer",ROUND(F196*Einstellungen!$B$6*(1+Einstellungen!$B$7+Einstellungen!$B$8),2),"")</f>
        <v/>
      </c>
      <c r="L196" s="11">
        <f>IF(OR(B196="",G196=""),"",IF(AND(G196="50-€-Sachbezug",I196&gt;Einstellungen!$B$3),"50 € im Monat überschritten: ganzer Betrag steuerpflichtig",IF(AND(G196="60-€-Aufmerksamkeit",D196="Weihnachten"),"Weihnachten ist kein persönlicher Anlass",IF(AND(G196="60-€-Aufmerksamkeit",F196&gt;Einstellungen!$B$4),"über 60 €: keine Aufmerksamkeit mehr",IF(AND(G196="§ 37b Pauschalsteuer",J196&gt;Einstellungen!$B$5),"§ 37b: über 10.000 € im Jahr",IF(G196="§ 37b Pauschalsteuer","ok, Sozialversicherung beachten","ok"))))))</f>
        <v/>
      </c>
    </row>
    <row r="197">
      <c r="A197" s="12" t="n"/>
      <c r="F197" s="13" t="n"/>
      <c r="H197" s="9">
        <f>IF(A197="","",DATE(YEAR(A197),MONTH(A197),1))</f>
        <v/>
      </c>
      <c r="I197" s="10">
        <f>IF(OR(A197="",B197=""),"",SUMIFS($F$2:$F$501,$B$2:$B$501,B197,$H$2:$H$501,H197,$G$2:$G$501,"50-€-Sachbezug"))</f>
        <v/>
      </c>
      <c r="J197" s="10">
        <f>IF(B197="","",SUMIFS($F$2:$F$501,$B$2:$B$501,B197,$G$2:$G$501,"§ 37b Pauschalsteuer"))</f>
        <v/>
      </c>
      <c r="K197" s="10">
        <f>IF(G197="§ 37b Pauschalsteuer",ROUND(F197*Einstellungen!$B$6*(1+Einstellungen!$B$7+Einstellungen!$B$8),2),"")</f>
        <v/>
      </c>
      <c r="L197" s="11">
        <f>IF(OR(B197="",G197=""),"",IF(AND(G197="50-€-Sachbezug",I197&gt;Einstellungen!$B$3),"50 € im Monat überschritten: ganzer Betrag steuerpflichtig",IF(AND(G197="60-€-Aufmerksamkeit",D197="Weihnachten"),"Weihnachten ist kein persönlicher Anlass",IF(AND(G197="60-€-Aufmerksamkeit",F197&gt;Einstellungen!$B$4),"über 60 €: keine Aufmerksamkeit mehr",IF(AND(G197="§ 37b Pauschalsteuer",J197&gt;Einstellungen!$B$5),"§ 37b: über 10.000 € im Jahr",IF(G197="§ 37b Pauschalsteuer","ok, Sozialversicherung beachten","ok"))))))</f>
        <v/>
      </c>
    </row>
    <row r="198">
      <c r="A198" s="12" t="n"/>
      <c r="F198" s="13" t="n"/>
      <c r="H198" s="9">
        <f>IF(A198="","",DATE(YEAR(A198),MONTH(A198),1))</f>
        <v/>
      </c>
      <c r="I198" s="10">
        <f>IF(OR(A198="",B198=""),"",SUMIFS($F$2:$F$501,$B$2:$B$501,B198,$H$2:$H$501,H198,$G$2:$G$501,"50-€-Sachbezug"))</f>
        <v/>
      </c>
      <c r="J198" s="10">
        <f>IF(B198="","",SUMIFS($F$2:$F$501,$B$2:$B$501,B198,$G$2:$G$501,"§ 37b Pauschalsteuer"))</f>
        <v/>
      </c>
      <c r="K198" s="10">
        <f>IF(G198="§ 37b Pauschalsteuer",ROUND(F198*Einstellungen!$B$6*(1+Einstellungen!$B$7+Einstellungen!$B$8),2),"")</f>
        <v/>
      </c>
      <c r="L198" s="11">
        <f>IF(OR(B198="",G198=""),"",IF(AND(G198="50-€-Sachbezug",I198&gt;Einstellungen!$B$3),"50 € im Monat überschritten: ganzer Betrag steuerpflichtig",IF(AND(G198="60-€-Aufmerksamkeit",D198="Weihnachten"),"Weihnachten ist kein persönlicher Anlass",IF(AND(G198="60-€-Aufmerksamkeit",F198&gt;Einstellungen!$B$4),"über 60 €: keine Aufmerksamkeit mehr",IF(AND(G198="§ 37b Pauschalsteuer",J198&gt;Einstellungen!$B$5),"§ 37b: über 10.000 € im Jahr",IF(G198="§ 37b Pauschalsteuer","ok, Sozialversicherung beachten","ok"))))))</f>
        <v/>
      </c>
    </row>
    <row r="199">
      <c r="A199" s="12" t="n"/>
      <c r="F199" s="13" t="n"/>
      <c r="H199" s="9">
        <f>IF(A199="","",DATE(YEAR(A199),MONTH(A199),1))</f>
        <v/>
      </c>
      <c r="I199" s="10">
        <f>IF(OR(A199="",B199=""),"",SUMIFS($F$2:$F$501,$B$2:$B$501,B199,$H$2:$H$501,H199,$G$2:$G$501,"50-€-Sachbezug"))</f>
        <v/>
      </c>
      <c r="J199" s="10">
        <f>IF(B199="","",SUMIFS($F$2:$F$501,$B$2:$B$501,B199,$G$2:$G$501,"§ 37b Pauschalsteuer"))</f>
        <v/>
      </c>
      <c r="K199" s="10">
        <f>IF(G199="§ 37b Pauschalsteuer",ROUND(F199*Einstellungen!$B$6*(1+Einstellungen!$B$7+Einstellungen!$B$8),2),"")</f>
        <v/>
      </c>
      <c r="L199" s="11">
        <f>IF(OR(B199="",G199=""),"",IF(AND(G199="50-€-Sachbezug",I199&gt;Einstellungen!$B$3),"50 € im Monat überschritten: ganzer Betrag steuerpflichtig",IF(AND(G199="60-€-Aufmerksamkeit",D199="Weihnachten"),"Weihnachten ist kein persönlicher Anlass",IF(AND(G199="60-€-Aufmerksamkeit",F199&gt;Einstellungen!$B$4),"über 60 €: keine Aufmerksamkeit mehr",IF(AND(G199="§ 37b Pauschalsteuer",J199&gt;Einstellungen!$B$5),"§ 37b: über 10.000 € im Jahr",IF(G199="§ 37b Pauschalsteuer","ok, Sozialversicherung beachten","ok"))))))</f>
        <v/>
      </c>
    </row>
    <row r="200">
      <c r="A200" s="12" t="n"/>
      <c r="F200" s="13" t="n"/>
      <c r="H200" s="9">
        <f>IF(A200="","",DATE(YEAR(A200),MONTH(A200),1))</f>
        <v/>
      </c>
      <c r="I200" s="10">
        <f>IF(OR(A200="",B200=""),"",SUMIFS($F$2:$F$501,$B$2:$B$501,B200,$H$2:$H$501,H200,$G$2:$G$501,"50-€-Sachbezug"))</f>
        <v/>
      </c>
      <c r="J200" s="10">
        <f>IF(B200="","",SUMIFS($F$2:$F$501,$B$2:$B$501,B200,$G$2:$G$501,"§ 37b Pauschalsteuer"))</f>
        <v/>
      </c>
      <c r="K200" s="10">
        <f>IF(G200="§ 37b Pauschalsteuer",ROUND(F200*Einstellungen!$B$6*(1+Einstellungen!$B$7+Einstellungen!$B$8),2),"")</f>
        <v/>
      </c>
      <c r="L200" s="11">
        <f>IF(OR(B200="",G200=""),"",IF(AND(G200="50-€-Sachbezug",I200&gt;Einstellungen!$B$3),"50 € im Monat überschritten: ganzer Betrag steuerpflichtig",IF(AND(G200="60-€-Aufmerksamkeit",D200="Weihnachten"),"Weihnachten ist kein persönlicher Anlass",IF(AND(G200="60-€-Aufmerksamkeit",F200&gt;Einstellungen!$B$4),"über 60 €: keine Aufmerksamkeit mehr",IF(AND(G200="§ 37b Pauschalsteuer",J200&gt;Einstellungen!$B$5),"§ 37b: über 10.000 € im Jahr",IF(G200="§ 37b Pauschalsteuer","ok, Sozialversicherung beachten","ok"))))))</f>
        <v/>
      </c>
    </row>
    <row r="201">
      <c r="A201" s="12" t="n"/>
      <c r="F201" s="13" t="n"/>
      <c r="H201" s="9">
        <f>IF(A201="","",DATE(YEAR(A201),MONTH(A201),1))</f>
        <v/>
      </c>
      <c r="I201" s="10">
        <f>IF(OR(A201="",B201=""),"",SUMIFS($F$2:$F$501,$B$2:$B$501,B201,$H$2:$H$501,H201,$G$2:$G$501,"50-€-Sachbezug"))</f>
        <v/>
      </c>
      <c r="J201" s="10">
        <f>IF(B201="","",SUMIFS($F$2:$F$501,$B$2:$B$501,B201,$G$2:$G$501,"§ 37b Pauschalsteuer"))</f>
        <v/>
      </c>
      <c r="K201" s="10">
        <f>IF(G201="§ 37b Pauschalsteuer",ROUND(F201*Einstellungen!$B$6*(1+Einstellungen!$B$7+Einstellungen!$B$8),2),"")</f>
        <v/>
      </c>
      <c r="L201" s="11">
        <f>IF(OR(B201="",G201=""),"",IF(AND(G201="50-€-Sachbezug",I201&gt;Einstellungen!$B$3),"50 € im Monat überschritten: ganzer Betrag steuerpflichtig",IF(AND(G201="60-€-Aufmerksamkeit",D201="Weihnachten"),"Weihnachten ist kein persönlicher Anlass",IF(AND(G201="60-€-Aufmerksamkeit",F201&gt;Einstellungen!$B$4),"über 60 €: keine Aufmerksamkeit mehr",IF(AND(G201="§ 37b Pauschalsteuer",J201&gt;Einstellungen!$B$5),"§ 37b: über 10.000 € im Jahr",IF(G201="§ 37b Pauschalsteuer","ok, Sozialversicherung beachten","ok"))))))</f>
        <v/>
      </c>
    </row>
    <row r="202">
      <c r="A202" s="12" t="n"/>
      <c r="F202" s="13" t="n"/>
      <c r="H202" s="9">
        <f>IF(A202="","",DATE(YEAR(A202),MONTH(A202),1))</f>
        <v/>
      </c>
      <c r="I202" s="10">
        <f>IF(OR(A202="",B202=""),"",SUMIFS($F$2:$F$501,$B$2:$B$501,B202,$H$2:$H$501,H202,$G$2:$G$501,"50-€-Sachbezug"))</f>
        <v/>
      </c>
      <c r="J202" s="10">
        <f>IF(B202="","",SUMIFS($F$2:$F$501,$B$2:$B$501,B202,$G$2:$G$501,"§ 37b Pauschalsteuer"))</f>
        <v/>
      </c>
      <c r="K202" s="10">
        <f>IF(G202="§ 37b Pauschalsteuer",ROUND(F202*Einstellungen!$B$6*(1+Einstellungen!$B$7+Einstellungen!$B$8),2),"")</f>
        <v/>
      </c>
      <c r="L202" s="11">
        <f>IF(OR(B202="",G202=""),"",IF(AND(G202="50-€-Sachbezug",I202&gt;Einstellungen!$B$3),"50 € im Monat überschritten: ganzer Betrag steuerpflichtig",IF(AND(G202="60-€-Aufmerksamkeit",D202="Weihnachten"),"Weihnachten ist kein persönlicher Anlass",IF(AND(G202="60-€-Aufmerksamkeit",F202&gt;Einstellungen!$B$4),"über 60 €: keine Aufmerksamkeit mehr",IF(AND(G202="§ 37b Pauschalsteuer",J202&gt;Einstellungen!$B$5),"§ 37b: über 10.000 € im Jahr",IF(G202="§ 37b Pauschalsteuer","ok, Sozialversicherung beachten","ok"))))))</f>
        <v/>
      </c>
    </row>
    <row r="203">
      <c r="A203" s="12" t="n"/>
      <c r="F203" s="13" t="n"/>
      <c r="H203" s="9">
        <f>IF(A203="","",DATE(YEAR(A203),MONTH(A203),1))</f>
        <v/>
      </c>
      <c r="I203" s="10">
        <f>IF(OR(A203="",B203=""),"",SUMIFS($F$2:$F$501,$B$2:$B$501,B203,$H$2:$H$501,H203,$G$2:$G$501,"50-€-Sachbezug"))</f>
        <v/>
      </c>
      <c r="J203" s="10">
        <f>IF(B203="","",SUMIFS($F$2:$F$501,$B$2:$B$501,B203,$G$2:$G$501,"§ 37b Pauschalsteuer"))</f>
        <v/>
      </c>
      <c r="K203" s="10">
        <f>IF(G203="§ 37b Pauschalsteuer",ROUND(F203*Einstellungen!$B$6*(1+Einstellungen!$B$7+Einstellungen!$B$8),2),"")</f>
        <v/>
      </c>
      <c r="L203" s="11">
        <f>IF(OR(B203="",G203=""),"",IF(AND(G203="50-€-Sachbezug",I203&gt;Einstellungen!$B$3),"50 € im Monat überschritten: ganzer Betrag steuerpflichtig",IF(AND(G203="60-€-Aufmerksamkeit",D203="Weihnachten"),"Weihnachten ist kein persönlicher Anlass",IF(AND(G203="60-€-Aufmerksamkeit",F203&gt;Einstellungen!$B$4),"über 60 €: keine Aufmerksamkeit mehr",IF(AND(G203="§ 37b Pauschalsteuer",J203&gt;Einstellungen!$B$5),"§ 37b: über 10.000 € im Jahr",IF(G203="§ 37b Pauschalsteuer","ok, Sozialversicherung beachten","ok"))))))</f>
        <v/>
      </c>
    </row>
    <row r="204">
      <c r="A204" s="12" t="n"/>
      <c r="F204" s="13" t="n"/>
      <c r="H204" s="9">
        <f>IF(A204="","",DATE(YEAR(A204),MONTH(A204),1))</f>
        <v/>
      </c>
      <c r="I204" s="10">
        <f>IF(OR(A204="",B204=""),"",SUMIFS($F$2:$F$501,$B$2:$B$501,B204,$H$2:$H$501,H204,$G$2:$G$501,"50-€-Sachbezug"))</f>
        <v/>
      </c>
      <c r="J204" s="10">
        <f>IF(B204="","",SUMIFS($F$2:$F$501,$B$2:$B$501,B204,$G$2:$G$501,"§ 37b Pauschalsteuer"))</f>
        <v/>
      </c>
      <c r="K204" s="10">
        <f>IF(G204="§ 37b Pauschalsteuer",ROUND(F204*Einstellungen!$B$6*(1+Einstellungen!$B$7+Einstellungen!$B$8),2),"")</f>
        <v/>
      </c>
      <c r="L204" s="11">
        <f>IF(OR(B204="",G204=""),"",IF(AND(G204="50-€-Sachbezug",I204&gt;Einstellungen!$B$3),"50 € im Monat überschritten: ganzer Betrag steuerpflichtig",IF(AND(G204="60-€-Aufmerksamkeit",D204="Weihnachten"),"Weihnachten ist kein persönlicher Anlass",IF(AND(G204="60-€-Aufmerksamkeit",F204&gt;Einstellungen!$B$4),"über 60 €: keine Aufmerksamkeit mehr",IF(AND(G204="§ 37b Pauschalsteuer",J204&gt;Einstellungen!$B$5),"§ 37b: über 10.000 € im Jahr",IF(G204="§ 37b Pauschalsteuer","ok, Sozialversicherung beachten","ok"))))))</f>
        <v/>
      </c>
    </row>
    <row r="205">
      <c r="A205" s="12" t="n"/>
      <c r="F205" s="13" t="n"/>
      <c r="H205" s="9">
        <f>IF(A205="","",DATE(YEAR(A205),MONTH(A205),1))</f>
        <v/>
      </c>
      <c r="I205" s="10">
        <f>IF(OR(A205="",B205=""),"",SUMIFS($F$2:$F$501,$B$2:$B$501,B205,$H$2:$H$501,H205,$G$2:$G$501,"50-€-Sachbezug"))</f>
        <v/>
      </c>
      <c r="J205" s="10">
        <f>IF(B205="","",SUMIFS($F$2:$F$501,$B$2:$B$501,B205,$G$2:$G$501,"§ 37b Pauschalsteuer"))</f>
        <v/>
      </c>
      <c r="K205" s="10">
        <f>IF(G205="§ 37b Pauschalsteuer",ROUND(F205*Einstellungen!$B$6*(1+Einstellungen!$B$7+Einstellungen!$B$8),2),"")</f>
        <v/>
      </c>
      <c r="L205" s="11">
        <f>IF(OR(B205="",G205=""),"",IF(AND(G205="50-€-Sachbezug",I205&gt;Einstellungen!$B$3),"50 € im Monat überschritten: ganzer Betrag steuerpflichtig",IF(AND(G205="60-€-Aufmerksamkeit",D205="Weihnachten"),"Weihnachten ist kein persönlicher Anlass",IF(AND(G205="60-€-Aufmerksamkeit",F205&gt;Einstellungen!$B$4),"über 60 €: keine Aufmerksamkeit mehr",IF(AND(G205="§ 37b Pauschalsteuer",J205&gt;Einstellungen!$B$5),"§ 37b: über 10.000 € im Jahr",IF(G205="§ 37b Pauschalsteuer","ok, Sozialversicherung beachten","ok"))))))</f>
        <v/>
      </c>
    </row>
    <row r="206">
      <c r="A206" s="12" t="n"/>
      <c r="F206" s="13" t="n"/>
      <c r="H206" s="9">
        <f>IF(A206="","",DATE(YEAR(A206),MONTH(A206),1))</f>
        <v/>
      </c>
      <c r="I206" s="10">
        <f>IF(OR(A206="",B206=""),"",SUMIFS($F$2:$F$501,$B$2:$B$501,B206,$H$2:$H$501,H206,$G$2:$G$501,"50-€-Sachbezug"))</f>
        <v/>
      </c>
      <c r="J206" s="10">
        <f>IF(B206="","",SUMIFS($F$2:$F$501,$B$2:$B$501,B206,$G$2:$G$501,"§ 37b Pauschalsteuer"))</f>
        <v/>
      </c>
      <c r="K206" s="10">
        <f>IF(G206="§ 37b Pauschalsteuer",ROUND(F206*Einstellungen!$B$6*(1+Einstellungen!$B$7+Einstellungen!$B$8),2),"")</f>
        <v/>
      </c>
      <c r="L206" s="11">
        <f>IF(OR(B206="",G206=""),"",IF(AND(G206="50-€-Sachbezug",I206&gt;Einstellungen!$B$3),"50 € im Monat überschritten: ganzer Betrag steuerpflichtig",IF(AND(G206="60-€-Aufmerksamkeit",D206="Weihnachten"),"Weihnachten ist kein persönlicher Anlass",IF(AND(G206="60-€-Aufmerksamkeit",F206&gt;Einstellungen!$B$4),"über 60 €: keine Aufmerksamkeit mehr",IF(AND(G206="§ 37b Pauschalsteuer",J206&gt;Einstellungen!$B$5),"§ 37b: über 10.000 € im Jahr",IF(G206="§ 37b Pauschalsteuer","ok, Sozialversicherung beachten","ok"))))))</f>
        <v/>
      </c>
    </row>
    <row r="207">
      <c r="A207" s="12" t="n"/>
      <c r="F207" s="13" t="n"/>
      <c r="H207" s="9">
        <f>IF(A207="","",DATE(YEAR(A207),MONTH(A207),1))</f>
        <v/>
      </c>
      <c r="I207" s="10">
        <f>IF(OR(A207="",B207=""),"",SUMIFS($F$2:$F$501,$B$2:$B$501,B207,$H$2:$H$501,H207,$G$2:$G$501,"50-€-Sachbezug"))</f>
        <v/>
      </c>
      <c r="J207" s="10">
        <f>IF(B207="","",SUMIFS($F$2:$F$501,$B$2:$B$501,B207,$G$2:$G$501,"§ 37b Pauschalsteuer"))</f>
        <v/>
      </c>
      <c r="K207" s="10">
        <f>IF(G207="§ 37b Pauschalsteuer",ROUND(F207*Einstellungen!$B$6*(1+Einstellungen!$B$7+Einstellungen!$B$8),2),"")</f>
        <v/>
      </c>
      <c r="L207" s="11">
        <f>IF(OR(B207="",G207=""),"",IF(AND(G207="50-€-Sachbezug",I207&gt;Einstellungen!$B$3),"50 € im Monat überschritten: ganzer Betrag steuerpflichtig",IF(AND(G207="60-€-Aufmerksamkeit",D207="Weihnachten"),"Weihnachten ist kein persönlicher Anlass",IF(AND(G207="60-€-Aufmerksamkeit",F207&gt;Einstellungen!$B$4),"über 60 €: keine Aufmerksamkeit mehr",IF(AND(G207="§ 37b Pauschalsteuer",J207&gt;Einstellungen!$B$5),"§ 37b: über 10.000 € im Jahr",IF(G207="§ 37b Pauschalsteuer","ok, Sozialversicherung beachten","ok"))))))</f>
        <v/>
      </c>
    </row>
    <row r="208">
      <c r="A208" s="12" t="n"/>
      <c r="F208" s="13" t="n"/>
      <c r="H208" s="9">
        <f>IF(A208="","",DATE(YEAR(A208),MONTH(A208),1))</f>
        <v/>
      </c>
      <c r="I208" s="10">
        <f>IF(OR(A208="",B208=""),"",SUMIFS($F$2:$F$501,$B$2:$B$501,B208,$H$2:$H$501,H208,$G$2:$G$501,"50-€-Sachbezug"))</f>
        <v/>
      </c>
      <c r="J208" s="10">
        <f>IF(B208="","",SUMIFS($F$2:$F$501,$B$2:$B$501,B208,$G$2:$G$501,"§ 37b Pauschalsteuer"))</f>
        <v/>
      </c>
      <c r="K208" s="10">
        <f>IF(G208="§ 37b Pauschalsteuer",ROUND(F208*Einstellungen!$B$6*(1+Einstellungen!$B$7+Einstellungen!$B$8),2),"")</f>
        <v/>
      </c>
      <c r="L208" s="11">
        <f>IF(OR(B208="",G208=""),"",IF(AND(G208="50-€-Sachbezug",I208&gt;Einstellungen!$B$3),"50 € im Monat überschritten: ganzer Betrag steuerpflichtig",IF(AND(G208="60-€-Aufmerksamkeit",D208="Weihnachten"),"Weihnachten ist kein persönlicher Anlass",IF(AND(G208="60-€-Aufmerksamkeit",F208&gt;Einstellungen!$B$4),"über 60 €: keine Aufmerksamkeit mehr",IF(AND(G208="§ 37b Pauschalsteuer",J208&gt;Einstellungen!$B$5),"§ 37b: über 10.000 € im Jahr",IF(G208="§ 37b Pauschalsteuer","ok, Sozialversicherung beachten","ok"))))))</f>
        <v/>
      </c>
    </row>
    <row r="209">
      <c r="A209" s="12" t="n"/>
      <c r="F209" s="13" t="n"/>
      <c r="H209" s="9">
        <f>IF(A209="","",DATE(YEAR(A209),MONTH(A209),1))</f>
        <v/>
      </c>
      <c r="I209" s="10">
        <f>IF(OR(A209="",B209=""),"",SUMIFS($F$2:$F$501,$B$2:$B$501,B209,$H$2:$H$501,H209,$G$2:$G$501,"50-€-Sachbezug"))</f>
        <v/>
      </c>
      <c r="J209" s="10">
        <f>IF(B209="","",SUMIFS($F$2:$F$501,$B$2:$B$501,B209,$G$2:$G$501,"§ 37b Pauschalsteuer"))</f>
        <v/>
      </c>
      <c r="K209" s="10">
        <f>IF(G209="§ 37b Pauschalsteuer",ROUND(F209*Einstellungen!$B$6*(1+Einstellungen!$B$7+Einstellungen!$B$8),2),"")</f>
        <v/>
      </c>
      <c r="L209" s="11">
        <f>IF(OR(B209="",G209=""),"",IF(AND(G209="50-€-Sachbezug",I209&gt;Einstellungen!$B$3),"50 € im Monat überschritten: ganzer Betrag steuerpflichtig",IF(AND(G209="60-€-Aufmerksamkeit",D209="Weihnachten"),"Weihnachten ist kein persönlicher Anlass",IF(AND(G209="60-€-Aufmerksamkeit",F209&gt;Einstellungen!$B$4),"über 60 €: keine Aufmerksamkeit mehr",IF(AND(G209="§ 37b Pauschalsteuer",J209&gt;Einstellungen!$B$5),"§ 37b: über 10.000 € im Jahr",IF(G209="§ 37b Pauschalsteuer","ok, Sozialversicherung beachten","ok"))))))</f>
        <v/>
      </c>
    </row>
    <row r="210">
      <c r="A210" s="12" t="n"/>
      <c r="F210" s="13" t="n"/>
      <c r="H210" s="9">
        <f>IF(A210="","",DATE(YEAR(A210),MONTH(A210),1))</f>
        <v/>
      </c>
      <c r="I210" s="10">
        <f>IF(OR(A210="",B210=""),"",SUMIFS($F$2:$F$501,$B$2:$B$501,B210,$H$2:$H$501,H210,$G$2:$G$501,"50-€-Sachbezug"))</f>
        <v/>
      </c>
      <c r="J210" s="10">
        <f>IF(B210="","",SUMIFS($F$2:$F$501,$B$2:$B$501,B210,$G$2:$G$501,"§ 37b Pauschalsteuer"))</f>
        <v/>
      </c>
      <c r="K210" s="10">
        <f>IF(G210="§ 37b Pauschalsteuer",ROUND(F210*Einstellungen!$B$6*(1+Einstellungen!$B$7+Einstellungen!$B$8),2),"")</f>
        <v/>
      </c>
      <c r="L210" s="11">
        <f>IF(OR(B210="",G210=""),"",IF(AND(G210="50-€-Sachbezug",I210&gt;Einstellungen!$B$3),"50 € im Monat überschritten: ganzer Betrag steuerpflichtig",IF(AND(G210="60-€-Aufmerksamkeit",D210="Weihnachten"),"Weihnachten ist kein persönlicher Anlass",IF(AND(G210="60-€-Aufmerksamkeit",F210&gt;Einstellungen!$B$4),"über 60 €: keine Aufmerksamkeit mehr",IF(AND(G210="§ 37b Pauschalsteuer",J210&gt;Einstellungen!$B$5),"§ 37b: über 10.000 € im Jahr",IF(G210="§ 37b Pauschalsteuer","ok, Sozialversicherung beachten","ok"))))))</f>
        <v/>
      </c>
    </row>
    <row r="211">
      <c r="A211" s="12" t="n"/>
      <c r="F211" s="13" t="n"/>
      <c r="H211" s="9">
        <f>IF(A211="","",DATE(YEAR(A211),MONTH(A211),1))</f>
        <v/>
      </c>
      <c r="I211" s="10">
        <f>IF(OR(A211="",B211=""),"",SUMIFS($F$2:$F$501,$B$2:$B$501,B211,$H$2:$H$501,H211,$G$2:$G$501,"50-€-Sachbezug"))</f>
        <v/>
      </c>
      <c r="J211" s="10">
        <f>IF(B211="","",SUMIFS($F$2:$F$501,$B$2:$B$501,B211,$G$2:$G$501,"§ 37b Pauschalsteuer"))</f>
        <v/>
      </c>
      <c r="K211" s="10">
        <f>IF(G211="§ 37b Pauschalsteuer",ROUND(F211*Einstellungen!$B$6*(1+Einstellungen!$B$7+Einstellungen!$B$8),2),"")</f>
        <v/>
      </c>
      <c r="L211" s="11">
        <f>IF(OR(B211="",G211=""),"",IF(AND(G211="50-€-Sachbezug",I211&gt;Einstellungen!$B$3),"50 € im Monat überschritten: ganzer Betrag steuerpflichtig",IF(AND(G211="60-€-Aufmerksamkeit",D211="Weihnachten"),"Weihnachten ist kein persönlicher Anlass",IF(AND(G211="60-€-Aufmerksamkeit",F211&gt;Einstellungen!$B$4),"über 60 €: keine Aufmerksamkeit mehr",IF(AND(G211="§ 37b Pauschalsteuer",J211&gt;Einstellungen!$B$5),"§ 37b: über 10.000 € im Jahr",IF(G211="§ 37b Pauschalsteuer","ok, Sozialversicherung beachten","ok"))))))</f>
        <v/>
      </c>
    </row>
    <row r="212">
      <c r="A212" s="12" t="n"/>
      <c r="F212" s="13" t="n"/>
      <c r="H212" s="9">
        <f>IF(A212="","",DATE(YEAR(A212),MONTH(A212),1))</f>
        <v/>
      </c>
      <c r="I212" s="10">
        <f>IF(OR(A212="",B212=""),"",SUMIFS($F$2:$F$501,$B$2:$B$501,B212,$H$2:$H$501,H212,$G$2:$G$501,"50-€-Sachbezug"))</f>
        <v/>
      </c>
      <c r="J212" s="10">
        <f>IF(B212="","",SUMIFS($F$2:$F$501,$B$2:$B$501,B212,$G$2:$G$501,"§ 37b Pauschalsteuer"))</f>
        <v/>
      </c>
      <c r="K212" s="10">
        <f>IF(G212="§ 37b Pauschalsteuer",ROUND(F212*Einstellungen!$B$6*(1+Einstellungen!$B$7+Einstellungen!$B$8),2),"")</f>
        <v/>
      </c>
      <c r="L212" s="11">
        <f>IF(OR(B212="",G212=""),"",IF(AND(G212="50-€-Sachbezug",I212&gt;Einstellungen!$B$3),"50 € im Monat überschritten: ganzer Betrag steuerpflichtig",IF(AND(G212="60-€-Aufmerksamkeit",D212="Weihnachten"),"Weihnachten ist kein persönlicher Anlass",IF(AND(G212="60-€-Aufmerksamkeit",F212&gt;Einstellungen!$B$4),"über 60 €: keine Aufmerksamkeit mehr",IF(AND(G212="§ 37b Pauschalsteuer",J212&gt;Einstellungen!$B$5),"§ 37b: über 10.000 € im Jahr",IF(G212="§ 37b Pauschalsteuer","ok, Sozialversicherung beachten","ok"))))))</f>
        <v/>
      </c>
    </row>
    <row r="213">
      <c r="A213" s="12" t="n"/>
      <c r="F213" s="13" t="n"/>
      <c r="H213" s="9">
        <f>IF(A213="","",DATE(YEAR(A213),MONTH(A213),1))</f>
        <v/>
      </c>
      <c r="I213" s="10">
        <f>IF(OR(A213="",B213=""),"",SUMIFS($F$2:$F$501,$B$2:$B$501,B213,$H$2:$H$501,H213,$G$2:$G$501,"50-€-Sachbezug"))</f>
        <v/>
      </c>
      <c r="J213" s="10">
        <f>IF(B213="","",SUMIFS($F$2:$F$501,$B$2:$B$501,B213,$G$2:$G$501,"§ 37b Pauschalsteuer"))</f>
        <v/>
      </c>
      <c r="K213" s="10">
        <f>IF(G213="§ 37b Pauschalsteuer",ROUND(F213*Einstellungen!$B$6*(1+Einstellungen!$B$7+Einstellungen!$B$8),2),"")</f>
        <v/>
      </c>
      <c r="L213" s="11">
        <f>IF(OR(B213="",G213=""),"",IF(AND(G213="50-€-Sachbezug",I213&gt;Einstellungen!$B$3),"50 € im Monat überschritten: ganzer Betrag steuerpflichtig",IF(AND(G213="60-€-Aufmerksamkeit",D213="Weihnachten"),"Weihnachten ist kein persönlicher Anlass",IF(AND(G213="60-€-Aufmerksamkeit",F213&gt;Einstellungen!$B$4),"über 60 €: keine Aufmerksamkeit mehr",IF(AND(G213="§ 37b Pauschalsteuer",J213&gt;Einstellungen!$B$5),"§ 37b: über 10.000 € im Jahr",IF(G213="§ 37b Pauschalsteuer","ok, Sozialversicherung beachten","ok"))))))</f>
        <v/>
      </c>
    </row>
    <row r="214">
      <c r="A214" s="12" t="n"/>
      <c r="F214" s="13" t="n"/>
      <c r="H214" s="9">
        <f>IF(A214="","",DATE(YEAR(A214),MONTH(A214),1))</f>
        <v/>
      </c>
      <c r="I214" s="10">
        <f>IF(OR(A214="",B214=""),"",SUMIFS($F$2:$F$501,$B$2:$B$501,B214,$H$2:$H$501,H214,$G$2:$G$501,"50-€-Sachbezug"))</f>
        <v/>
      </c>
      <c r="J214" s="10">
        <f>IF(B214="","",SUMIFS($F$2:$F$501,$B$2:$B$501,B214,$G$2:$G$501,"§ 37b Pauschalsteuer"))</f>
        <v/>
      </c>
      <c r="K214" s="10">
        <f>IF(G214="§ 37b Pauschalsteuer",ROUND(F214*Einstellungen!$B$6*(1+Einstellungen!$B$7+Einstellungen!$B$8),2),"")</f>
        <v/>
      </c>
      <c r="L214" s="11">
        <f>IF(OR(B214="",G214=""),"",IF(AND(G214="50-€-Sachbezug",I214&gt;Einstellungen!$B$3),"50 € im Monat überschritten: ganzer Betrag steuerpflichtig",IF(AND(G214="60-€-Aufmerksamkeit",D214="Weihnachten"),"Weihnachten ist kein persönlicher Anlass",IF(AND(G214="60-€-Aufmerksamkeit",F214&gt;Einstellungen!$B$4),"über 60 €: keine Aufmerksamkeit mehr",IF(AND(G214="§ 37b Pauschalsteuer",J214&gt;Einstellungen!$B$5),"§ 37b: über 10.000 € im Jahr",IF(G214="§ 37b Pauschalsteuer","ok, Sozialversicherung beachten","ok"))))))</f>
        <v/>
      </c>
    </row>
    <row r="215">
      <c r="A215" s="12" t="n"/>
      <c r="F215" s="13" t="n"/>
      <c r="H215" s="9">
        <f>IF(A215="","",DATE(YEAR(A215),MONTH(A215),1))</f>
        <v/>
      </c>
      <c r="I215" s="10">
        <f>IF(OR(A215="",B215=""),"",SUMIFS($F$2:$F$501,$B$2:$B$501,B215,$H$2:$H$501,H215,$G$2:$G$501,"50-€-Sachbezug"))</f>
        <v/>
      </c>
      <c r="J215" s="10">
        <f>IF(B215="","",SUMIFS($F$2:$F$501,$B$2:$B$501,B215,$G$2:$G$501,"§ 37b Pauschalsteuer"))</f>
        <v/>
      </c>
      <c r="K215" s="10">
        <f>IF(G215="§ 37b Pauschalsteuer",ROUND(F215*Einstellungen!$B$6*(1+Einstellungen!$B$7+Einstellungen!$B$8),2),"")</f>
        <v/>
      </c>
      <c r="L215" s="11">
        <f>IF(OR(B215="",G215=""),"",IF(AND(G215="50-€-Sachbezug",I215&gt;Einstellungen!$B$3),"50 € im Monat überschritten: ganzer Betrag steuerpflichtig",IF(AND(G215="60-€-Aufmerksamkeit",D215="Weihnachten"),"Weihnachten ist kein persönlicher Anlass",IF(AND(G215="60-€-Aufmerksamkeit",F215&gt;Einstellungen!$B$4),"über 60 €: keine Aufmerksamkeit mehr",IF(AND(G215="§ 37b Pauschalsteuer",J215&gt;Einstellungen!$B$5),"§ 37b: über 10.000 € im Jahr",IF(G215="§ 37b Pauschalsteuer","ok, Sozialversicherung beachten","ok"))))))</f>
        <v/>
      </c>
    </row>
    <row r="216">
      <c r="A216" s="12" t="n"/>
      <c r="F216" s="13" t="n"/>
      <c r="H216" s="9">
        <f>IF(A216="","",DATE(YEAR(A216),MONTH(A216),1))</f>
        <v/>
      </c>
      <c r="I216" s="10">
        <f>IF(OR(A216="",B216=""),"",SUMIFS($F$2:$F$501,$B$2:$B$501,B216,$H$2:$H$501,H216,$G$2:$G$501,"50-€-Sachbezug"))</f>
        <v/>
      </c>
      <c r="J216" s="10">
        <f>IF(B216="","",SUMIFS($F$2:$F$501,$B$2:$B$501,B216,$G$2:$G$501,"§ 37b Pauschalsteuer"))</f>
        <v/>
      </c>
      <c r="K216" s="10">
        <f>IF(G216="§ 37b Pauschalsteuer",ROUND(F216*Einstellungen!$B$6*(1+Einstellungen!$B$7+Einstellungen!$B$8),2),"")</f>
        <v/>
      </c>
      <c r="L216" s="11">
        <f>IF(OR(B216="",G216=""),"",IF(AND(G216="50-€-Sachbezug",I216&gt;Einstellungen!$B$3),"50 € im Monat überschritten: ganzer Betrag steuerpflichtig",IF(AND(G216="60-€-Aufmerksamkeit",D216="Weihnachten"),"Weihnachten ist kein persönlicher Anlass",IF(AND(G216="60-€-Aufmerksamkeit",F216&gt;Einstellungen!$B$4),"über 60 €: keine Aufmerksamkeit mehr",IF(AND(G216="§ 37b Pauschalsteuer",J216&gt;Einstellungen!$B$5),"§ 37b: über 10.000 € im Jahr",IF(G216="§ 37b Pauschalsteuer","ok, Sozialversicherung beachten","ok"))))))</f>
        <v/>
      </c>
    </row>
    <row r="217">
      <c r="A217" s="12" t="n"/>
      <c r="F217" s="13" t="n"/>
      <c r="H217" s="9">
        <f>IF(A217="","",DATE(YEAR(A217),MONTH(A217),1))</f>
        <v/>
      </c>
      <c r="I217" s="10">
        <f>IF(OR(A217="",B217=""),"",SUMIFS($F$2:$F$501,$B$2:$B$501,B217,$H$2:$H$501,H217,$G$2:$G$501,"50-€-Sachbezug"))</f>
        <v/>
      </c>
      <c r="J217" s="10">
        <f>IF(B217="","",SUMIFS($F$2:$F$501,$B$2:$B$501,B217,$G$2:$G$501,"§ 37b Pauschalsteuer"))</f>
        <v/>
      </c>
      <c r="K217" s="10">
        <f>IF(G217="§ 37b Pauschalsteuer",ROUND(F217*Einstellungen!$B$6*(1+Einstellungen!$B$7+Einstellungen!$B$8),2),"")</f>
        <v/>
      </c>
      <c r="L217" s="11">
        <f>IF(OR(B217="",G217=""),"",IF(AND(G217="50-€-Sachbezug",I217&gt;Einstellungen!$B$3),"50 € im Monat überschritten: ganzer Betrag steuerpflichtig",IF(AND(G217="60-€-Aufmerksamkeit",D217="Weihnachten"),"Weihnachten ist kein persönlicher Anlass",IF(AND(G217="60-€-Aufmerksamkeit",F217&gt;Einstellungen!$B$4),"über 60 €: keine Aufmerksamkeit mehr",IF(AND(G217="§ 37b Pauschalsteuer",J217&gt;Einstellungen!$B$5),"§ 37b: über 10.000 € im Jahr",IF(G217="§ 37b Pauschalsteuer","ok, Sozialversicherung beachten","ok"))))))</f>
        <v/>
      </c>
    </row>
    <row r="218">
      <c r="A218" s="12" t="n"/>
      <c r="F218" s="13" t="n"/>
      <c r="H218" s="9">
        <f>IF(A218="","",DATE(YEAR(A218),MONTH(A218),1))</f>
        <v/>
      </c>
      <c r="I218" s="10">
        <f>IF(OR(A218="",B218=""),"",SUMIFS($F$2:$F$501,$B$2:$B$501,B218,$H$2:$H$501,H218,$G$2:$G$501,"50-€-Sachbezug"))</f>
        <v/>
      </c>
      <c r="J218" s="10">
        <f>IF(B218="","",SUMIFS($F$2:$F$501,$B$2:$B$501,B218,$G$2:$G$501,"§ 37b Pauschalsteuer"))</f>
        <v/>
      </c>
      <c r="K218" s="10">
        <f>IF(G218="§ 37b Pauschalsteuer",ROUND(F218*Einstellungen!$B$6*(1+Einstellungen!$B$7+Einstellungen!$B$8),2),"")</f>
        <v/>
      </c>
      <c r="L218" s="11">
        <f>IF(OR(B218="",G218=""),"",IF(AND(G218="50-€-Sachbezug",I218&gt;Einstellungen!$B$3),"50 € im Monat überschritten: ganzer Betrag steuerpflichtig",IF(AND(G218="60-€-Aufmerksamkeit",D218="Weihnachten"),"Weihnachten ist kein persönlicher Anlass",IF(AND(G218="60-€-Aufmerksamkeit",F218&gt;Einstellungen!$B$4),"über 60 €: keine Aufmerksamkeit mehr",IF(AND(G218="§ 37b Pauschalsteuer",J218&gt;Einstellungen!$B$5),"§ 37b: über 10.000 € im Jahr",IF(G218="§ 37b Pauschalsteuer","ok, Sozialversicherung beachten","ok"))))))</f>
        <v/>
      </c>
    </row>
    <row r="219">
      <c r="A219" s="12" t="n"/>
      <c r="F219" s="13" t="n"/>
      <c r="H219" s="9">
        <f>IF(A219="","",DATE(YEAR(A219),MONTH(A219),1))</f>
        <v/>
      </c>
      <c r="I219" s="10">
        <f>IF(OR(A219="",B219=""),"",SUMIFS($F$2:$F$501,$B$2:$B$501,B219,$H$2:$H$501,H219,$G$2:$G$501,"50-€-Sachbezug"))</f>
        <v/>
      </c>
      <c r="J219" s="10">
        <f>IF(B219="","",SUMIFS($F$2:$F$501,$B$2:$B$501,B219,$G$2:$G$501,"§ 37b Pauschalsteuer"))</f>
        <v/>
      </c>
      <c r="K219" s="10">
        <f>IF(G219="§ 37b Pauschalsteuer",ROUND(F219*Einstellungen!$B$6*(1+Einstellungen!$B$7+Einstellungen!$B$8),2),"")</f>
        <v/>
      </c>
      <c r="L219" s="11">
        <f>IF(OR(B219="",G219=""),"",IF(AND(G219="50-€-Sachbezug",I219&gt;Einstellungen!$B$3),"50 € im Monat überschritten: ganzer Betrag steuerpflichtig",IF(AND(G219="60-€-Aufmerksamkeit",D219="Weihnachten"),"Weihnachten ist kein persönlicher Anlass",IF(AND(G219="60-€-Aufmerksamkeit",F219&gt;Einstellungen!$B$4),"über 60 €: keine Aufmerksamkeit mehr",IF(AND(G219="§ 37b Pauschalsteuer",J219&gt;Einstellungen!$B$5),"§ 37b: über 10.000 € im Jahr",IF(G219="§ 37b Pauschalsteuer","ok, Sozialversicherung beachten","ok"))))))</f>
        <v/>
      </c>
    </row>
    <row r="220">
      <c r="A220" s="12" t="n"/>
      <c r="F220" s="13" t="n"/>
      <c r="H220" s="9">
        <f>IF(A220="","",DATE(YEAR(A220),MONTH(A220),1))</f>
        <v/>
      </c>
      <c r="I220" s="10">
        <f>IF(OR(A220="",B220=""),"",SUMIFS($F$2:$F$501,$B$2:$B$501,B220,$H$2:$H$501,H220,$G$2:$G$501,"50-€-Sachbezug"))</f>
        <v/>
      </c>
      <c r="J220" s="10">
        <f>IF(B220="","",SUMIFS($F$2:$F$501,$B$2:$B$501,B220,$G$2:$G$501,"§ 37b Pauschalsteuer"))</f>
        <v/>
      </c>
      <c r="K220" s="10">
        <f>IF(G220="§ 37b Pauschalsteuer",ROUND(F220*Einstellungen!$B$6*(1+Einstellungen!$B$7+Einstellungen!$B$8),2),"")</f>
        <v/>
      </c>
      <c r="L220" s="11">
        <f>IF(OR(B220="",G220=""),"",IF(AND(G220="50-€-Sachbezug",I220&gt;Einstellungen!$B$3),"50 € im Monat überschritten: ganzer Betrag steuerpflichtig",IF(AND(G220="60-€-Aufmerksamkeit",D220="Weihnachten"),"Weihnachten ist kein persönlicher Anlass",IF(AND(G220="60-€-Aufmerksamkeit",F220&gt;Einstellungen!$B$4),"über 60 €: keine Aufmerksamkeit mehr",IF(AND(G220="§ 37b Pauschalsteuer",J220&gt;Einstellungen!$B$5),"§ 37b: über 10.000 € im Jahr",IF(G220="§ 37b Pauschalsteuer","ok, Sozialversicherung beachten","ok"))))))</f>
        <v/>
      </c>
    </row>
    <row r="221">
      <c r="A221" s="12" t="n"/>
      <c r="F221" s="13" t="n"/>
      <c r="H221" s="9">
        <f>IF(A221="","",DATE(YEAR(A221),MONTH(A221),1))</f>
        <v/>
      </c>
      <c r="I221" s="10">
        <f>IF(OR(A221="",B221=""),"",SUMIFS($F$2:$F$501,$B$2:$B$501,B221,$H$2:$H$501,H221,$G$2:$G$501,"50-€-Sachbezug"))</f>
        <v/>
      </c>
      <c r="J221" s="10">
        <f>IF(B221="","",SUMIFS($F$2:$F$501,$B$2:$B$501,B221,$G$2:$G$501,"§ 37b Pauschalsteuer"))</f>
        <v/>
      </c>
      <c r="K221" s="10">
        <f>IF(G221="§ 37b Pauschalsteuer",ROUND(F221*Einstellungen!$B$6*(1+Einstellungen!$B$7+Einstellungen!$B$8),2),"")</f>
        <v/>
      </c>
      <c r="L221" s="11">
        <f>IF(OR(B221="",G221=""),"",IF(AND(G221="50-€-Sachbezug",I221&gt;Einstellungen!$B$3),"50 € im Monat überschritten: ganzer Betrag steuerpflichtig",IF(AND(G221="60-€-Aufmerksamkeit",D221="Weihnachten"),"Weihnachten ist kein persönlicher Anlass",IF(AND(G221="60-€-Aufmerksamkeit",F221&gt;Einstellungen!$B$4),"über 60 €: keine Aufmerksamkeit mehr",IF(AND(G221="§ 37b Pauschalsteuer",J221&gt;Einstellungen!$B$5),"§ 37b: über 10.000 € im Jahr",IF(G221="§ 37b Pauschalsteuer","ok, Sozialversicherung beachten","ok"))))))</f>
        <v/>
      </c>
    </row>
    <row r="222">
      <c r="A222" s="12" t="n"/>
      <c r="F222" s="13" t="n"/>
      <c r="H222" s="9">
        <f>IF(A222="","",DATE(YEAR(A222),MONTH(A222),1))</f>
        <v/>
      </c>
      <c r="I222" s="10">
        <f>IF(OR(A222="",B222=""),"",SUMIFS($F$2:$F$501,$B$2:$B$501,B222,$H$2:$H$501,H222,$G$2:$G$501,"50-€-Sachbezug"))</f>
        <v/>
      </c>
      <c r="J222" s="10">
        <f>IF(B222="","",SUMIFS($F$2:$F$501,$B$2:$B$501,B222,$G$2:$G$501,"§ 37b Pauschalsteuer"))</f>
        <v/>
      </c>
      <c r="K222" s="10">
        <f>IF(G222="§ 37b Pauschalsteuer",ROUND(F222*Einstellungen!$B$6*(1+Einstellungen!$B$7+Einstellungen!$B$8),2),"")</f>
        <v/>
      </c>
      <c r="L222" s="11">
        <f>IF(OR(B222="",G222=""),"",IF(AND(G222="50-€-Sachbezug",I222&gt;Einstellungen!$B$3),"50 € im Monat überschritten: ganzer Betrag steuerpflichtig",IF(AND(G222="60-€-Aufmerksamkeit",D222="Weihnachten"),"Weihnachten ist kein persönlicher Anlass",IF(AND(G222="60-€-Aufmerksamkeit",F222&gt;Einstellungen!$B$4),"über 60 €: keine Aufmerksamkeit mehr",IF(AND(G222="§ 37b Pauschalsteuer",J222&gt;Einstellungen!$B$5),"§ 37b: über 10.000 € im Jahr",IF(G222="§ 37b Pauschalsteuer","ok, Sozialversicherung beachten","ok"))))))</f>
        <v/>
      </c>
    </row>
    <row r="223">
      <c r="A223" s="12" t="n"/>
      <c r="F223" s="13" t="n"/>
      <c r="H223" s="9">
        <f>IF(A223="","",DATE(YEAR(A223),MONTH(A223),1))</f>
        <v/>
      </c>
      <c r="I223" s="10">
        <f>IF(OR(A223="",B223=""),"",SUMIFS($F$2:$F$501,$B$2:$B$501,B223,$H$2:$H$501,H223,$G$2:$G$501,"50-€-Sachbezug"))</f>
        <v/>
      </c>
      <c r="J223" s="10">
        <f>IF(B223="","",SUMIFS($F$2:$F$501,$B$2:$B$501,B223,$G$2:$G$501,"§ 37b Pauschalsteuer"))</f>
        <v/>
      </c>
      <c r="K223" s="10">
        <f>IF(G223="§ 37b Pauschalsteuer",ROUND(F223*Einstellungen!$B$6*(1+Einstellungen!$B$7+Einstellungen!$B$8),2),"")</f>
        <v/>
      </c>
      <c r="L223" s="11">
        <f>IF(OR(B223="",G223=""),"",IF(AND(G223="50-€-Sachbezug",I223&gt;Einstellungen!$B$3),"50 € im Monat überschritten: ganzer Betrag steuerpflichtig",IF(AND(G223="60-€-Aufmerksamkeit",D223="Weihnachten"),"Weihnachten ist kein persönlicher Anlass",IF(AND(G223="60-€-Aufmerksamkeit",F223&gt;Einstellungen!$B$4),"über 60 €: keine Aufmerksamkeit mehr",IF(AND(G223="§ 37b Pauschalsteuer",J223&gt;Einstellungen!$B$5),"§ 37b: über 10.000 € im Jahr",IF(G223="§ 37b Pauschalsteuer","ok, Sozialversicherung beachten","ok"))))))</f>
        <v/>
      </c>
    </row>
    <row r="224">
      <c r="A224" s="12" t="n"/>
      <c r="F224" s="13" t="n"/>
      <c r="H224" s="9">
        <f>IF(A224="","",DATE(YEAR(A224),MONTH(A224),1))</f>
        <v/>
      </c>
      <c r="I224" s="10">
        <f>IF(OR(A224="",B224=""),"",SUMIFS($F$2:$F$501,$B$2:$B$501,B224,$H$2:$H$501,H224,$G$2:$G$501,"50-€-Sachbezug"))</f>
        <v/>
      </c>
      <c r="J224" s="10">
        <f>IF(B224="","",SUMIFS($F$2:$F$501,$B$2:$B$501,B224,$G$2:$G$501,"§ 37b Pauschalsteuer"))</f>
        <v/>
      </c>
      <c r="K224" s="10">
        <f>IF(G224="§ 37b Pauschalsteuer",ROUND(F224*Einstellungen!$B$6*(1+Einstellungen!$B$7+Einstellungen!$B$8),2),"")</f>
        <v/>
      </c>
      <c r="L224" s="11">
        <f>IF(OR(B224="",G224=""),"",IF(AND(G224="50-€-Sachbezug",I224&gt;Einstellungen!$B$3),"50 € im Monat überschritten: ganzer Betrag steuerpflichtig",IF(AND(G224="60-€-Aufmerksamkeit",D224="Weihnachten"),"Weihnachten ist kein persönlicher Anlass",IF(AND(G224="60-€-Aufmerksamkeit",F224&gt;Einstellungen!$B$4),"über 60 €: keine Aufmerksamkeit mehr",IF(AND(G224="§ 37b Pauschalsteuer",J224&gt;Einstellungen!$B$5),"§ 37b: über 10.000 € im Jahr",IF(G224="§ 37b Pauschalsteuer","ok, Sozialversicherung beachten","ok"))))))</f>
        <v/>
      </c>
    </row>
    <row r="225">
      <c r="A225" s="12" t="n"/>
      <c r="F225" s="13" t="n"/>
      <c r="H225" s="9">
        <f>IF(A225="","",DATE(YEAR(A225),MONTH(A225),1))</f>
        <v/>
      </c>
      <c r="I225" s="10">
        <f>IF(OR(A225="",B225=""),"",SUMIFS($F$2:$F$501,$B$2:$B$501,B225,$H$2:$H$501,H225,$G$2:$G$501,"50-€-Sachbezug"))</f>
        <v/>
      </c>
      <c r="J225" s="10">
        <f>IF(B225="","",SUMIFS($F$2:$F$501,$B$2:$B$501,B225,$G$2:$G$501,"§ 37b Pauschalsteuer"))</f>
        <v/>
      </c>
      <c r="K225" s="10">
        <f>IF(G225="§ 37b Pauschalsteuer",ROUND(F225*Einstellungen!$B$6*(1+Einstellungen!$B$7+Einstellungen!$B$8),2),"")</f>
        <v/>
      </c>
      <c r="L225" s="11">
        <f>IF(OR(B225="",G225=""),"",IF(AND(G225="50-€-Sachbezug",I225&gt;Einstellungen!$B$3),"50 € im Monat überschritten: ganzer Betrag steuerpflichtig",IF(AND(G225="60-€-Aufmerksamkeit",D225="Weihnachten"),"Weihnachten ist kein persönlicher Anlass",IF(AND(G225="60-€-Aufmerksamkeit",F225&gt;Einstellungen!$B$4),"über 60 €: keine Aufmerksamkeit mehr",IF(AND(G225="§ 37b Pauschalsteuer",J225&gt;Einstellungen!$B$5),"§ 37b: über 10.000 € im Jahr",IF(G225="§ 37b Pauschalsteuer","ok, Sozialversicherung beachten","ok"))))))</f>
        <v/>
      </c>
    </row>
    <row r="226">
      <c r="A226" s="12" t="n"/>
      <c r="F226" s="13" t="n"/>
      <c r="H226" s="9">
        <f>IF(A226="","",DATE(YEAR(A226),MONTH(A226),1))</f>
        <v/>
      </c>
      <c r="I226" s="10">
        <f>IF(OR(A226="",B226=""),"",SUMIFS($F$2:$F$501,$B$2:$B$501,B226,$H$2:$H$501,H226,$G$2:$G$501,"50-€-Sachbezug"))</f>
        <v/>
      </c>
      <c r="J226" s="10">
        <f>IF(B226="","",SUMIFS($F$2:$F$501,$B$2:$B$501,B226,$G$2:$G$501,"§ 37b Pauschalsteuer"))</f>
        <v/>
      </c>
      <c r="K226" s="10">
        <f>IF(G226="§ 37b Pauschalsteuer",ROUND(F226*Einstellungen!$B$6*(1+Einstellungen!$B$7+Einstellungen!$B$8),2),"")</f>
        <v/>
      </c>
      <c r="L226" s="11">
        <f>IF(OR(B226="",G226=""),"",IF(AND(G226="50-€-Sachbezug",I226&gt;Einstellungen!$B$3),"50 € im Monat überschritten: ganzer Betrag steuerpflichtig",IF(AND(G226="60-€-Aufmerksamkeit",D226="Weihnachten"),"Weihnachten ist kein persönlicher Anlass",IF(AND(G226="60-€-Aufmerksamkeit",F226&gt;Einstellungen!$B$4),"über 60 €: keine Aufmerksamkeit mehr",IF(AND(G226="§ 37b Pauschalsteuer",J226&gt;Einstellungen!$B$5),"§ 37b: über 10.000 € im Jahr",IF(G226="§ 37b Pauschalsteuer","ok, Sozialversicherung beachten","ok"))))))</f>
        <v/>
      </c>
    </row>
    <row r="227">
      <c r="A227" s="12" t="n"/>
      <c r="F227" s="13" t="n"/>
      <c r="H227" s="9">
        <f>IF(A227="","",DATE(YEAR(A227),MONTH(A227),1))</f>
        <v/>
      </c>
      <c r="I227" s="10">
        <f>IF(OR(A227="",B227=""),"",SUMIFS($F$2:$F$501,$B$2:$B$501,B227,$H$2:$H$501,H227,$G$2:$G$501,"50-€-Sachbezug"))</f>
        <v/>
      </c>
      <c r="J227" s="10">
        <f>IF(B227="","",SUMIFS($F$2:$F$501,$B$2:$B$501,B227,$G$2:$G$501,"§ 37b Pauschalsteuer"))</f>
        <v/>
      </c>
      <c r="K227" s="10">
        <f>IF(G227="§ 37b Pauschalsteuer",ROUND(F227*Einstellungen!$B$6*(1+Einstellungen!$B$7+Einstellungen!$B$8),2),"")</f>
        <v/>
      </c>
      <c r="L227" s="11">
        <f>IF(OR(B227="",G227=""),"",IF(AND(G227="50-€-Sachbezug",I227&gt;Einstellungen!$B$3),"50 € im Monat überschritten: ganzer Betrag steuerpflichtig",IF(AND(G227="60-€-Aufmerksamkeit",D227="Weihnachten"),"Weihnachten ist kein persönlicher Anlass",IF(AND(G227="60-€-Aufmerksamkeit",F227&gt;Einstellungen!$B$4),"über 60 €: keine Aufmerksamkeit mehr",IF(AND(G227="§ 37b Pauschalsteuer",J227&gt;Einstellungen!$B$5),"§ 37b: über 10.000 € im Jahr",IF(G227="§ 37b Pauschalsteuer","ok, Sozialversicherung beachten","ok"))))))</f>
        <v/>
      </c>
    </row>
    <row r="228">
      <c r="A228" s="12" t="n"/>
      <c r="F228" s="13" t="n"/>
      <c r="H228" s="9">
        <f>IF(A228="","",DATE(YEAR(A228),MONTH(A228),1))</f>
        <v/>
      </c>
      <c r="I228" s="10">
        <f>IF(OR(A228="",B228=""),"",SUMIFS($F$2:$F$501,$B$2:$B$501,B228,$H$2:$H$501,H228,$G$2:$G$501,"50-€-Sachbezug"))</f>
        <v/>
      </c>
      <c r="J228" s="10">
        <f>IF(B228="","",SUMIFS($F$2:$F$501,$B$2:$B$501,B228,$G$2:$G$501,"§ 37b Pauschalsteuer"))</f>
        <v/>
      </c>
      <c r="K228" s="10">
        <f>IF(G228="§ 37b Pauschalsteuer",ROUND(F228*Einstellungen!$B$6*(1+Einstellungen!$B$7+Einstellungen!$B$8),2),"")</f>
        <v/>
      </c>
      <c r="L228" s="11">
        <f>IF(OR(B228="",G228=""),"",IF(AND(G228="50-€-Sachbezug",I228&gt;Einstellungen!$B$3),"50 € im Monat überschritten: ganzer Betrag steuerpflichtig",IF(AND(G228="60-€-Aufmerksamkeit",D228="Weihnachten"),"Weihnachten ist kein persönlicher Anlass",IF(AND(G228="60-€-Aufmerksamkeit",F228&gt;Einstellungen!$B$4),"über 60 €: keine Aufmerksamkeit mehr",IF(AND(G228="§ 37b Pauschalsteuer",J228&gt;Einstellungen!$B$5),"§ 37b: über 10.000 € im Jahr",IF(G228="§ 37b Pauschalsteuer","ok, Sozialversicherung beachten","ok"))))))</f>
        <v/>
      </c>
    </row>
    <row r="229">
      <c r="A229" s="12" t="n"/>
      <c r="F229" s="13" t="n"/>
      <c r="H229" s="9">
        <f>IF(A229="","",DATE(YEAR(A229),MONTH(A229),1))</f>
        <v/>
      </c>
      <c r="I229" s="10">
        <f>IF(OR(A229="",B229=""),"",SUMIFS($F$2:$F$501,$B$2:$B$501,B229,$H$2:$H$501,H229,$G$2:$G$501,"50-€-Sachbezug"))</f>
        <v/>
      </c>
      <c r="J229" s="10">
        <f>IF(B229="","",SUMIFS($F$2:$F$501,$B$2:$B$501,B229,$G$2:$G$501,"§ 37b Pauschalsteuer"))</f>
        <v/>
      </c>
      <c r="K229" s="10">
        <f>IF(G229="§ 37b Pauschalsteuer",ROUND(F229*Einstellungen!$B$6*(1+Einstellungen!$B$7+Einstellungen!$B$8),2),"")</f>
        <v/>
      </c>
      <c r="L229" s="11">
        <f>IF(OR(B229="",G229=""),"",IF(AND(G229="50-€-Sachbezug",I229&gt;Einstellungen!$B$3),"50 € im Monat überschritten: ganzer Betrag steuerpflichtig",IF(AND(G229="60-€-Aufmerksamkeit",D229="Weihnachten"),"Weihnachten ist kein persönlicher Anlass",IF(AND(G229="60-€-Aufmerksamkeit",F229&gt;Einstellungen!$B$4),"über 60 €: keine Aufmerksamkeit mehr",IF(AND(G229="§ 37b Pauschalsteuer",J229&gt;Einstellungen!$B$5),"§ 37b: über 10.000 € im Jahr",IF(G229="§ 37b Pauschalsteuer","ok, Sozialversicherung beachten","ok"))))))</f>
        <v/>
      </c>
    </row>
    <row r="230">
      <c r="A230" s="12" t="n"/>
      <c r="F230" s="13" t="n"/>
      <c r="H230" s="9">
        <f>IF(A230="","",DATE(YEAR(A230),MONTH(A230),1))</f>
        <v/>
      </c>
      <c r="I230" s="10">
        <f>IF(OR(A230="",B230=""),"",SUMIFS($F$2:$F$501,$B$2:$B$501,B230,$H$2:$H$501,H230,$G$2:$G$501,"50-€-Sachbezug"))</f>
        <v/>
      </c>
      <c r="J230" s="10">
        <f>IF(B230="","",SUMIFS($F$2:$F$501,$B$2:$B$501,B230,$G$2:$G$501,"§ 37b Pauschalsteuer"))</f>
        <v/>
      </c>
      <c r="K230" s="10">
        <f>IF(G230="§ 37b Pauschalsteuer",ROUND(F230*Einstellungen!$B$6*(1+Einstellungen!$B$7+Einstellungen!$B$8),2),"")</f>
        <v/>
      </c>
      <c r="L230" s="11">
        <f>IF(OR(B230="",G230=""),"",IF(AND(G230="50-€-Sachbezug",I230&gt;Einstellungen!$B$3),"50 € im Monat überschritten: ganzer Betrag steuerpflichtig",IF(AND(G230="60-€-Aufmerksamkeit",D230="Weihnachten"),"Weihnachten ist kein persönlicher Anlass",IF(AND(G230="60-€-Aufmerksamkeit",F230&gt;Einstellungen!$B$4),"über 60 €: keine Aufmerksamkeit mehr",IF(AND(G230="§ 37b Pauschalsteuer",J230&gt;Einstellungen!$B$5),"§ 37b: über 10.000 € im Jahr",IF(G230="§ 37b Pauschalsteuer","ok, Sozialversicherung beachten","ok"))))))</f>
        <v/>
      </c>
    </row>
    <row r="231">
      <c r="A231" s="12" t="n"/>
      <c r="F231" s="13" t="n"/>
      <c r="H231" s="9">
        <f>IF(A231="","",DATE(YEAR(A231),MONTH(A231),1))</f>
        <v/>
      </c>
      <c r="I231" s="10">
        <f>IF(OR(A231="",B231=""),"",SUMIFS($F$2:$F$501,$B$2:$B$501,B231,$H$2:$H$501,H231,$G$2:$G$501,"50-€-Sachbezug"))</f>
        <v/>
      </c>
      <c r="J231" s="10">
        <f>IF(B231="","",SUMIFS($F$2:$F$501,$B$2:$B$501,B231,$G$2:$G$501,"§ 37b Pauschalsteuer"))</f>
        <v/>
      </c>
      <c r="K231" s="10">
        <f>IF(G231="§ 37b Pauschalsteuer",ROUND(F231*Einstellungen!$B$6*(1+Einstellungen!$B$7+Einstellungen!$B$8),2),"")</f>
        <v/>
      </c>
      <c r="L231" s="11">
        <f>IF(OR(B231="",G231=""),"",IF(AND(G231="50-€-Sachbezug",I231&gt;Einstellungen!$B$3),"50 € im Monat überschritten: ganzer Betrag steuerpflichtig",IF(AND(G231="60-€-Aufmerksamkeit",D231="Weihnachten"),"Weihnachten ist kein persönlicher Anlass",IF(AND(G231="60-€-Aufmerksamkeit",F231&gt;Einstellungen!$B$4),"über 60 €: keine Aufmerksamkeit mehr",IF(AND(G231="§ 37b Pauschalsteuer",J231&gt;Einstellungen!$B$5),"§ 37b: über 10.000 € im Jahr",IF(G231="§ 37b Pauschalsteuer","ok, Sozialversicherung beachten","ok"))))))</f>
        <v/>
      </c>
    </row>
    <row r="232">
      <c r="A232" s="12" t="n"/>
      <c r="F232" s="13" t="n"/>
      <c r="H232" s="9">
        <f>IF(A232="","",DATE(YEAR(A232),MONTH(A232),1))</f>
        <v/>
      </c>
      <c r="I232" s="10">
        <f>IF(OR(A232="",B232=""),"",SUMIFS($F$2:$F$501,$B$2:$B$501,B232,$H$2:$H$501,H232,$G$2:$G$501,"50-€-Sachbezug"))</f>
        <v/>
      </c>
      <c r="J232" s="10">
        <f>IF(B232="","",SUMIFS($F$2:$F$501,$B$2:$B$501,B232,$G$2:$G$501,"§ 37b Pauschalsteuer"))</f>
        <v/>
      </c>
      <c r="K232" s="10">
        <f>IF(G232="§ 37b Pauschalsteuer",ROUND(F232*Einstellungen!$B$6*(1+Einstellungen!$B$7+Einstellungen!$B$8),2),"")</f>
        <v/>
      </c>
      <c r="L232" s="11">
        <f>IF(OR(B232="",G232=""),"",IF(AND(G232="50-€-Sachbezug",I232&gt;Einstellungen!$B$3),"50 € im Monat überschritten: ganzer Betrag steuerpflichtig",IF(AND(G232="60-€-Aufmerksamkeit",D232="Weihnachten"),"Weihnachten ist kein persönlicher Anlass",IF(AND(G232="60-€-Aufmerksamkeit",F232&gt;Einstellungen!$B$4),"über 60 €: keine Aufmerksamkeit mehr",IF(AND(G232="§ 37b Pauschalsteuer",J232&gt;Einstellungen!$B$5),"§ 37b: über 10.000 € im Jahr",IF(G232="§ 37b Pauschalsteuer","ok, Sozialversicherung beachten","ok"))))))</f>
        <v/>
      </c>
    </row>
    <row r="233">
      <c r="A233" s="12" t="n"/>
      <c r="F233" s="13" t="n"/>
      <c r="H233" s="9">
        <f>IF(A233="","",DATE(YEAR(A233),MONTH(A233),1))</f>
        <v/>
      </c>
      <c r="I233" s="10">
        <f>IF(OR(A233="",B233=""),"",SUMIFS($F$2:$F$501,$B$2:$B$501,B233,$H$2:$H$501,H233,$G$2:$G$501,"50-€-Sachbezug"))</f>
        <v/>
      </c>
      <c r="J233" s="10">
        <f>IF(B233="","",SUMIFS($F$2:$F$501,$B$2:$B$501,B233,$G$2:$G$501,"§ 37b Pauschalsteuer"))</f>
        <v/>
      </c>
      <c r="K233" s="10">
        <f>IF(G233="§ 37b Pauschalsteuer",ROUND(F233*Einstellungen!$B$6*(1+Einstellungen!$B$7+Einstellungen!$B$8),2),"")</f>
        <v/>
      </c>
      <c r="L233" s="11">
        <f>IF(OR(B233="",G233=""),"",IF(AND(G233="50-€-Sachbezug",I233&gt;Einstellungen!$B$3),"50 € im Monat überschritten: ganzer Betrag steuerpflichtig",IF(AND(G233="60-€-Aufmerksamkeit",D233="Weihnachten"),"Weihnachten ist kein persönlicher Anlass",IF(AND(G233="60-€-Aufmerksamkeit",F233&gt;Einstellungen!$B$4),"über 60 €: keine Aufmerksamkeit mehr",IF(AND(G233="§ 37b Pauschalsteuer",J233&gt;Einstellungen!$B$5),"§ 37b: über 10.000 € im Jahr",IF(G233="§ 37b Pauschalsteuer","ok, Sozialversicherung beachten","ok"))))))</f>
        <v/>
      </c>
    </row>
    <row r="234">
      <c r="A234" s="12" t="n"/>
      <c r="F234" s="13" t="n"/>
      <c r="H234" s="9">
        <f>IF(A234="","",DATE(YEAR(A234),MONTH(A234),1))</f>
        <v/>
      </c>
      <c r="I234" s="10">
        <f>IF(OR(A234="",B234=""),"",SUMIFS($F$2:$F$501,$B$2:$B$501,B234,$H$2:$H$501,H234,$G$2:$G$501,"50-€-Sachbezug"))</f>
        <v/>
      </c>
      <c r="J234" s="10">
        <f>IF(B234="","",SUMIFS($F$2:$F$501,$B$2:$B$501,B234,$G$2:$G$501,"§ 37b Pauschalsteuer"))</f>
        <v/>
      </c>
      <c r="K234" s="10">
        <f>IF(G234="§ 37b Pauschalsteuer",ROUND(F234*Einstellungen!$B$6*(1+Einstellungen!$B$7+Einstellungen!$B$8),2),"")</f>
        <v/>
      </c>
      <c r="L234" s="11">
        <f>IF(OR(B234="",G234=""),"",IF(AND(G234="50-€-Sachbezug",I234&gt;Einstellungen!$B$3),"50 € im Monat überschritten: ganzer Betrag steuerpflichtig",IF(AND(G234="60-€-Aufmerksamkeit",D234="Weihnachten"),"Weihnachten ist kein persönlicher Anlass",IF(AND(G234="60-€-Aufmerksamkeit",F234&gt;Einstellungen!$B$4),"über 60 €: keine Aufmerksamkeit mehr",IF(AND(G234="§ 37b Pauschalsteuer",J234&gt;Einstellungen!$B$5),"§ 37b: über 10.000 € im Jahr",IF(G234="§ 37b Pauschalsteuer","ok, Sozialversicherung beachten","ok"))))))</f>
        <v/>
      </c>
    </row>
    <row r="235">
      <c r="A235" s="12" t="n"/>
      <c r="F235" s="13" t="n"/>
      <c r="H235" s="9">
        <f>IF(A235="","",DATE(YEAR(A235),MONTH(A235),1))</f>
        <v/>
      </c>
      <c r="I235" s="10">
        <f>IF(OR(A235="",B235=""),"",SUMIFS($F$2:$F$501,$B$2:$B$501,B235,$H$2:$H$501,H235,$G$2:$G$501,"50-€-Sachbezug"))</f>
        <v/>
      </c>
      <c r="J235" s="10">
        <f>IF(B235="","",SUMIFS($F$2:$F$501,$B$2:$B$501,B235,$G$2:$G$501,"§ 37b Pauschalsteuer"))</f>
        <v/>
      </c>
      <c r="K235" s="10">
        <f>IF(G235="§ 37b Pauschalsteuer",ROUND(F235*Einstellungen!$B$6*(1+Einstellungen!$B$7+Einstellungen!$B$8),2),"")</f>
        <v/>
      </c>
      <c r="L235" s="11">
        <f>IF(OR(B235="",G235=""),"",IF(AND(G235="50-€-Sachbezug",I235&gt;Einstellungen!$B$3),"50 € im Monat überschritten: ganzer Betrag steuerpflichtig",IF(AND(G235="60-€-Aufmerksamkeit",D235="Weihnachten"),"Weihnachten ist kein persönlicher Anlass",IF(AND(G235="60-€-Aufmerksamkeit",F235&gt;Einstellungen!$B$4),"über 60 €: keine Aufmerksamkeit mehr",IF(AND(G235="§ 37b Pauschalsteuer",J235&gt;Einstellungen!$B$5),"§ 37b: über 10.000 € im Jahr",IF(G235="§ 37b Pauschalsteuer","ok, Sozialversicherung beachten","ok"))))))</f>
        <v/>
      </c>
    </row>
    <row r="236">
      <c r="A236" s="12" t="n"/>
      <c r="F236" s="13" t="n"/>
      <c r="H236" s="9">
        <f>IF(A236="","",DATE(YEAR(A236),MONTH(A236),1))</f>
        <v/>
      </c>
      <c r="I236" s="10">
        <f>IF(OR(A236="",B236=""),"",SUMIFS($F$2:$F$501,$B$2:$B$501,B236,$H$2:$H$501,H236,$G$2:$G$501,"50-€-Sachbezug"))</f>
        <v/>
      </c>
      <c r="J236" s="10">
        <f>IF(B236="","",SUMIFS($F$2:$F$501,$B$2:$B$501,B236,$G$2:$G$501,"§ 37b Pauschalsteuer"))</f>
        <v/>
      </c>
      <c r="K236" s="10">
        <f>IF(G236="§ 37b Pauschalsteuer",ROUND(F236*Einstellungen!$B$6*(1+Einstellungen!$B$7+Einstellungen!$B$8),2),"")</f>
        <v/>
      </c>
      <c r="L236" s="11">
        <f>IF(OR(B236="",G236=""),"",IF(AND(G236="50-€-Sachbezug",I236&gt;Einstellungen!$B$3),"50 € im Monat überschritten: ganzer Betrag steuerpflichtig",IF(AND(G236="60-€-Aufmerksamkeit",D236="Weihnachten"),"Weihnachten ist kein persönlicher Anlass",IF(AND(G236="60-€-Aufmerksamkeit",F236&gt;Einstellungen!$B$4),"über 60 €: keine Aufmerksamkeit mehr",IF(AND(G236="§ 37b Pauschalsteuer",J236&gt;Einstellungen!$B$5),"§ 37b: über 10.000 € im Jahr",IF(G236="§ 37b Pauschalsteuer","ok, Sozialversicherung beachten","ok"))))))</f>
        <v/>
      </c>
    </row>
    <row r="237">
      <c r="A237" s="12" t="n"/>
      <c r="F237" s="13" t="n"/>
      <c r="H237" s="9">
        <f>IF(A237="","",DATE(YEAR(A237),MONTH(A237),1))</f>
        <v/>
      </c>
      <c r="I237" s="10">
        <f>IF(OR(A237="",B237=""),"",SUMIFS($F$2:$F$501,$B$2:$B$501,B237,$H$2:$H$501,H237,$G$2:$G$501,"50-€-Sachbezug"))</f>
        <v/>
      </c>
      <c r="J237" s="10">
        <f>IF(B237="","",SUMIFS($F$2:$F$501,$B$2:$B$501,B237,$G$2:$G$501,"§ 37b Pauschalsteuer"))</f>
        <v/>
      </c>
      <c r="K237" s="10">
        <f>IF(G237="§ 37b Pauschalsteuer",ROUND(F237*Einstellungen!$B$6*(1+Einstellungen!$B$7+Einstellungen!$B$8),2),"")</f>
        <v/>
      </c>
      <c r="L237" s="11">
        <f>IF(OR(B237="",G237=""),"",IF(AND(G237="50-€-Sachbezug",I237&gt;Einstellungen!$B$3),"50 € im Monat überschritten: ganzer Betrag steuerpflichtig",IF(AND(G237="60-€-Aufmerksamkeit",D237="Weihnachten"),"Weihnachten ist kein persönlicher Anlass",IF(AND(G237="60-€-Aufmerksamkeit",F237&gt;Einstellungen!$B$4),"über 60 €: keine Aufmerksamkeit mehr",IF(AND(G237="§ 37b Pauschalsteuer",J237&gt;Einstellungen!$B$5),"§ 37b: über 10.000 € im Jahr",IF(G237="§ 37b Pauschalsteuer","ok, Sozialversicherung beachten","ok"))))))</f>
        <v/>
      </c>
    </row>
    <row r="238">
      <c r="A238" s="12" t="n"/>
      <c r="F238" s="13" t="n"/>
      <c r="H238" s="9">
        <f>IF(A238="","",DATE(YEAR(A238),MONTH(A238),1))</f>
        <v/>
      </c>
      <c r="I238" s="10">
        <f>IF(OR(A238="",B238=""),"",SUMIFS($F$2:$F$501,$B$2:$B$501,B238,$H$2:$H$501,H238,$G$2:$G$501,"50-€-Sachbezug"))</f>
        <v/>
      </c>
      <c r="J238" s="10">
        <f>IF(B238="","",SUMIFS($F$2:$F$501,$B$2:$B$501,B238,$G$2:$G$501,"§ 37b Pauschalsteuer"))</f>
        <v/>
      </c>
      <c r="K238" s="10">
        <f>IF(G238="§ 37b Pauschalsteuer",ROUND(F238*Einstellungen!$B$6*(1+Einstellungen!$B$7+Einstellungen!$B$8),2),"")</f>
        <v/>
      </c>
      <c r="L238" s="11">
        <f>IF(OR(B238="",G238=""),"",IF(AND(G238="50-€-Sachbezug",I238&gt;Einstellungen!$B$3),"50 € im Monat überschritten: ganzer Betrag steuerpflichtig",IF(AND(G238="60-€-Aufmerksamkeit",D238="Weihnachten"),"Weihnachten ist kein persönlicher Anlass",IF(AND(G238="60-€-Aufmerksamkeit",F238&gt;Einstellungen!$B$4),"über 60 €: keine Aufmerksamkeit mehr",IF(AND(G238="§ 37b Pauschalsteuer",J238&gt;Einstellungen!$B$5),"§ 37b: über 10.000 € im Jahr",IF(G238="§ 37b Pauschalsteuer","ok, Sozialversicherung beachten","ok"))))))</f>
        <v/>
      </c>
    </row>
    <row r="239">
      <c r="A239" s="12" t="n"/>
      <c r="F239" s="13" t="n"/>
      <c r="H239" s="9">
        <f>IF(A239="","",DATE(YEAR(A239),MONTH(A239),1))</f>
        <v/>
      </c>
      <c r="I239" s="10">
        <f>IF(OR(A239="",B239=""),"",SUMIFS($F$2:$F$501,$B$2:$B$501,B239,$H$2:$H$501,H239,$G$2:$G$501,"50-€-Sachbezug"))</f>
        <v/>
      </c>
      <c r="J239" s="10">
        <f>IF(B239="","",SUMIFS($F$2:$F$501,$B$2:$B$501,B239,$G$2:$G$501,"§ 37b Pauschalsteuer"))</f>
        <v/>
      </c>
      <c r="K239" s="10">
        <f>IF(G239="§ 37b Pauschalsteuer",ROUND(F239*Einstellungen!$B$6*(1+Einstellungen!$B$7+Einstellungen!$B$8),2),"")</f>
        <v/>
      </c>
      <c r="L239" s="11">
        <f>IF(OR(B239="",G239=""),"",IF(AND(G239="50-€-Sachbezug",I239&gt;Einstellungen!$B$3),"50 € im Monat überschritten: ganzer Betrag steuerpflichtig",IF(AND(G239="60-€-Aufmerksamkeit",D239="Weihnachten"),"Weihnachten ist kein persönlicher Anlass",IF(AND(G239="60-€-Aufmerksamkeit",F239&gt;Einstellungen!$B$4),"über 60 €: keine Aufmerksamkeit mehr",IF(AND(G239="§ 37b Pauschalsteuer",J239&gt;Einstellungen!$B$5),"§ 37b: über 10.000 € im Jahr",IF(G239="§ 37b Pauschalsteuer","ok, Sozialversicherung beachten","ok"))))))</f>
        <v/>
      </c>
    </row>
    <row r="240">
      <c r="A240" s="12" t="n"/>
      <c r="F240" s="13" t="n"/>
      <c r="H240" s="9">
        <f>IF(A240="","",DATE(YEAR(A240),MONTH(A240),1))</f>
        <v/>
      </c>
      <c r="I240" s="10">
        <f>IF(OR(A240="",B240=""),"",SUMIFS($F$2:$F$501,$B$2:$B$501,B240,$H$2:$H$501,H240,$G$2:$G$501,"50-€-Sachbezug"))</f>
        <v/>
      </c>
      <c r="J240" s="10">
        <f>IF(B240="","",SUMIFS($F$2:$F$501,$B$2:$B$501,B240,$G$2:$G$501,"§ 37b Pauschalsteuer"))</f>
        <v/>
      </c>
      <c r="K240" s="10">
        <f>IF(G240="§ 37b Pauschalsteuer",ROUND(F240*Einstellungen!$B$6*(1+Einstellungen!$B$7+Einstellungen!$B$8),2),"")</f>
        <v/>
      </c>
      <c r="L240" s="11">
        <f>IF(OR(B240="",G240=""),"",IF(AND(G240="50-€-Sachbezug",I240&gt;Einstellungen!$B$3),"50 € im Monat überschritten: ganzer Betrag steuerpflichtig",IF(AND(G240="60-€-Aufmerksamkeit",D240="Weihnachten"),"Weihnachten ist kein persönlicher Anlass",IF(AND(G240="60-€-Aufmerksamkeit",F240&gt;Einstellungen!$B$4),"über 60 €: keine Aufmerksamkeit mehr",IF(AND(G240="§ 37b Pauschalsteuer",J240&gt;Einstellungen!$B$5),"§ 37b: über 10.000 € im Jahr",IF(G240="§ 37b Pauschalsteuer","ok, Sozialversicherung beachten","ok"))))))</f>
        <v/>
      </c>
    </row>
    <row r="241">
      <c r="A241" s="12" t="n"/>
      <c r="F241" s="13" t="n"/>
      <c r="H241" s="9">
        <f>IF(A241="","",DATE(YEAR(A241),MONTH(A241),1))</f>
        <v/>
      </c>
      <c r="I241" s="10">
        <f>IF(OR(A241="",B241=""),"",SUMIFS($F$2:$F$501,$B$2:$B$501,B241,$H$2:$H$501,H241,$G$2:$G$501,"50-€-Sachbezug"))</f>
        <v/>
      </c>
      <c r="J241" s="10">
        <f>IF(B241="","",SUMIFS($F$2:$F$501,$B$2:$B$501,B241,$G$2:$G$501,"§ 37b Pauschalsteuer"))</f>
        <v/>
      </c>
      <c r="K241" s="10">
        <f>IF(G241="§ 37b Pauschalsteuer",ROUND(F241*Einstellungen!$B$6*(1+Einstellungen!$B$7+Einstellungen!$B$8),2),"")</f>
        <v/>
      </c>
      <c r="L241" s="11">
        <f>IF(OR(B241="",G241=""),"",IF(AND(G241="50-€-Sachbezug",I241&gt;Einstellungen!$B$3),"50 € im Monat überschritten: ganzer Betrag steuerpflichtig",IF(AND(G241="60-€-Aufmerksamkeit",D241="Weihnachten"),"Weihnachten ist kein persönlicher Anlass",IF(AND(G241="60-€-Aufmerksamkeit",F241&gt;Einstellungen!$B$4),"über 60 €: keine Aufmerksamkeit mehr",IF(AND(G241="§ 37b Pauschalsteuer",J241&gt;Einstellungen!$B$5),"§ 37b: über 10.000 € im Jahr",IF(G241="§ 37b Pauschalsteuer","ok, Sozialversicherung beachten","ok"))))))</f>
        <v/>
      </c>
    </row>
    <row r="242">
      <c r="A242" s="12" t="n"/>
      <c r="F242" s="13" t="n"/>
      <c r="H242" s="9">
        <f>IF(A242="","",DATE(YEAR(A242),MONTH(A242),1))</f>
        <v/>
      </c>
      <c r="I242" s="10">
        <f>IF(OR(A242="",B242=""),"",SUMIFS($F$2:$F$501,$B$2:$B$501,B242,$H$2:$H$501,H242,$G$2:$G$501,"50-€-Sachbezug"))</f>
        <v/>
      </c>
      <c r="J242" s="10">
        <f>IF(B242="","",SUMIFS($F$2:$F$501,$B$2:$B$501,B242,$G$2:$G$501,"§ 37b Pauschalsteuer"))</f>
        <v/>
      </c>
      <c r="K242" s="10">
        <f>IF(G242="§ 37b Pauschalsteuer",ROUND(F242*Einstellungen!$B$6*(1+Einstellungen!$B$7+Einstellungen!$B$8),2),"")</f>
        <v/>
      </c>
      <c r="L242" s="11">
        <f>IF(OR(B242="",G242=""),"",IF(AND(G242="50-€-Sachbezug",I242&gt;Einstellungen!$B$3),"50 € im Monat überschritten: ganzer Betrag steuerpflichtig",IF(AND(G242="60-€-Aufmerksamkeit",D242="Weihnachten"),"Weihnachten ist kein persönlicher Anlass",IF(AND(G242="60-€-Aufmerksamkeit",F242&gt;Einstellungen!$B$4),"über 60 €: keine Aufmerksamkeit mehr",IF(AND(G242="§ 37b Pauschalsteuer",J242&gt;Einstellungen!$B$5),"§ 37b: über 10.000 € im Jahr",IF(G242="§ 37b Pauschalsteuer","ok, Sozialversicherung beachten","ok"))))))</f>
        <v/>
      </c>
    </row>
    <row r="243">
      <c r="A243" s="12" t="n"/>
      <c r="F243" s="13" t="n"/>
      <c r="H243" s="9">
        <f>IF(A243="","",DATE(YEAR(A243),MONTH(A243),1))</f>
        <v/>
      </c>
      <c r="I243" s="10">
        <f>IF(OR(A243="",B243=""),"",SUMIFS($F$2:$F$501,$B$2:$B$501,B243,$H$2:$H$501,H243,$G$2:$G$501,"50-€-Sachbezug"))</f>
        <v/>
      </c>
      <c r="J243" s="10">
        <f>IF(B243="","",SUMIFS($F$2:$F$501,$B$2:$B$501,B243,$G$2:$G$501,"§ 37b Pauschalsteuer"))</f>
        <v/>
      </c>
      <c r="K243" s="10">
        <f>IF(G243="§ 37b Pauschalsteuer",ROUND(F243*Einstellungen!$B$6*(1+Einstellungen!$B$7+Einstellungen!$B$8),2),"")</f>
        <v/>
      </c>
      <c r="L243" s="11">
        <f>IF(OR(B243="",G243=""),"",IF(AND(G243="50-€-Sachbezug",I243&gt;Einstellungen!$B$3),"50 € im Monat überschritten: ganzer Betrag steuerpflichtig",IF(AND(G243="60-€-Aufmerksamkeit",D243="Weihnachten"),"Weihnachten ist kein persönlicher Anlass",IF(AND(G243="60-€-Aufmerksamkeit",F243&gt;Einstellungen!$B$4),"über 60 €: keine Aufmerksamkeit mehr",IF(AND(G243="§ 37b Pauschalsteuer",J243&gt;Einstellungen!$B$5),"§ 37b: über 10.000 € im Jahr",IF(G243="§ 37b Pauschalsteuer","ok, Sozialversicherung beachten","ok"))))))</f>
        <v/>
      </c>
    </row>
    <row r="244">
      <c r="A244" s="12" t="n"/>
      <c r="F244" s="13" t="n"/>
      <c r="H244" s="9">
        <f>IF(A244="","",DATE(YEAR(A244),MONTH(A244),1))</f>
        <v/>
      </c>
      <c r="I244" s="10">
        <f>IF(OR(A244="",B244=""),"",SUMIFS($F$2:$F$501,$B$2:$B$501,B244,$H$2:$H$501,H244,$G$2:$G$501,"50-€-Sachbezug"))</f>
        <v/>
      </c>
      <c r="J244" s="10">
        <f>IF(B244="","",SUMIFS($F$2:$F$501,$B$2:$B$501,B244,$G$2:$G$501,"§ 37b Pauschalsteuer"))</f>
        <v/>
      </c>
      <c r="K244" s="10">
        <f>IF(G244="§ 37b Pauschalsteuer",ROUND(F244*Einstellungen!$B$6*(1+Einstellungen!$B$7+Einstellungen!$B$8),2),"")</f>
        <v/>
      </c>
      <c r="L244" s="11">
        <f>IF(OR(B244="",G244=""),"",IF(AND(G244="50-€-Sachbezug",I244&gt;Einstellungen!$B$3),"50 € im Monat überschritten: ganzer Betrag steuerpflichtig",IF(AND(G244="60-€-Aufmerksamkeit",D244="Weihnachten"),"Weihnachten ist kein persönlicher Anlass",IF(AND(G244="60-€-Aufmerksamkeit",F244&gt;Einstellungen!$B$4),"über 60 €: keine Aufmerksamkeit mehr",IF(AND(G244="§ 37b Pauschalsteuer",J244&gt;Einstellungen!$B$5),"§ 37b: über 10.000 € im Jahr",IF(G244="§ 37b Pauschalsteuer","ok, Sozialversicherung beachten","ok"))))))</f>
        <v/>
      </c>
    </row>
    <row r="245">
      <c r="A245" s="12" t="n"/>
      <c r="F245" s="13" t="n"/>
      <c r="H245" s="9">
        <f>IF(A245="","",DATE(YEAR(A245),MONTH(A245),1))</f>
        <v/>
      </c>
      <c r="I245" s="10">
        <f>IF(OR(A245="",B245=""),"",SUMIFS($F$2:$F$501,$B$2:$B$501,B245,$H$2:$H$501,H245,$G$2:$G$501,"50-€-Sachbezug"))</f>
        <v/>
      </c>
      <c r="J245" s="10">
        <f>IF(B245="","",SUMIFS($F$2:$F$501,$B$2:$B$501,B245,$G$2:$G$501,"§ 37b Pauschalsteuer"))</f>
        <v/>
      </c>
      <c r="K245" s="10">
        <f>IF(G245="§ 37b Pauschalsteuer",ROUND(F245*Einstellungen!$B$6*(1+Einstellungen!$B$7+Einstellungen!$B$8),2),"")</f>
        <v/>
      </c>
      <c r="L245" s="11">
        <f>IF(OR(B245="",G245=""),"",IF(AND(G245="50-€-Sachbezug",I245&gt;Einstellungen!$B$3),"50 € im Monat überschritten: ganzer Betrag steuerpflichtig",IF(AND(G245="60-€-Aufmerksamkeit",D245="Weihnachten"),"Weihnachten ist kein persönlicher Anlass",IF(AND(G245="60-€-Aufmerksamkeit",F245&gt;Einstellungen!$B$4),"über 60 €: keine Aufmerksamkeit mehr",IF(AND(G245="§ 37b Pauschalsteuer",J245&gt;Einstellungen!$B$5),"§ 37b: über 10.000 € im Jahr",IF(G245="§ 37b Pauschalsteuer","ok, Sozialversicherung beachten","ok"))))))</f>
        <v/>
      </c>
    </row>
    <row r="246">
      <c r="A246" s="12" t="n"/>
      <c r="F246" s="13" t="n"/>
      <c r="H246" s="9">
        <f>IF(A246="","",DATE(YEAR(A246),MONTH(A246),1))</f>
        <v/>
      </c>
      <c r="I246" s="10">
        <f>IF(OR(A246="",B246=""),"",SUMIFS($F$2:$F$501,$B$2:$B$501,B246,$H$2:$H$501,H246,$G$2:$G$501,"50-€-Sachbezug"))</f>
        <v/>
      </c>
      <c r="J246" s="10">
        <f>IF(B246="","",SUMIFS($F$2:$F$501,$B$2:$B$501,B246,$G$2:$G$501,"§ 37b Pauschalsteuer"))</f>
        <v/>
      </c>
      <c r="K246" s="10">
        <f>IF(G246="§ 37b Pauschalsteuer",ROUND(F246*Einstellungen!$B$6*(1+Einstellungen!$B$7+Einstellungen!$B$8),2),"")</f>
        <v/>
      </c>
      <c r="L246" s="11">
        <f>IF(OR(B246="",G246=""),"",IF(AND(G246="50-€-Sachbezug",I246&gt;Einstellungen!$B$3),"50 € im Monat überschritten: ganzer Betrag steuerpflichtig",IF(AND(G246="60-€-Aufmerksamkeit",D246="Weihnachten"),"Weihnachten ist kein persönlicher Anlass",IF(AND(G246="60-€-Aufmerksamkeit",F246&gt;Einstellungen!$B$4),"über 60 €: keine Aufmerksamkeit mehr",IF(AND(G246="§ 37b Pauschalsteuer",J246&gt;Einstellungen!$B$5),"§ 37b: über 10.000 € im Jahr",IF(G246="§ 37b Pauschalsteuer","ok, Sozialversicherung beachten","ok"))))))</f>
        <v/>
      </c>
    </row>
    <row r="247">
      <c r="A247" s="12" t="n"/>
      <c r="F247" s="13" t="n"/>
      <c r="H247" s="9">
        <f>IF(A247="","",DATE(YEAR(A247),MONTH(A247),1))</f>
        <v/>
      </c>
      <c r="I247" s="10">
        <f>IF(OR(A247="",B247=""),"",SUMIFS($F$2:$F$501,$B$2:$B$501,B247,$H$2:$H$501,H247,$G$2:$G$501,"50-€-Sachbezug"))</f>
        <v/>
      </c>
      <c r="J247" s="10">
        <f>IF(B247="","",SUMIFS($F$2:$F$501,$B$2:$B$501,B247,$G$2:$G$501,"§ 37b Pauschalsteuer"))</f>
        <v/>
      </c>
      <c r="K247" s="10">
        <f>IF(G247="§ 37b Pauschalsteuer",ROUND(F247*Einstellungen!$B$6*(1+Einstellungen!$B$7+Einstellungen!$B$8),2),"")</f>
        <v/>
      </c>
      <c r="L247" s="11">
        <f>IF(OR(B247="",G247=""),"",IF(AND(G247="50-€-Sachbezug",I247&gt;Einstellungen!$B$3),"50 € im Monat überschritten: ganzer Betrag steuerpflichtig",IF(AND(G247="60-€-Aufmerksamkeit",D247="Weihnachten"),"Weihnachten ist kein persönlicher Anlass",IF(AND(G247="60-€-Aufmerksamkeit",F247&gt;Einstellungen!$B$4),"über 60 €: keine Aufmerksamkeit mehr",IF(AND(G247="§ 37b Pauschalsteuer",J247&gt;Einstellungen!$B$5),"§ 37b: über 10.000 € im Jahr",IF(G247="§ 37b Pauschalsteuer","ok, Sozialversicherung beachten","ok"))))))</f>
        <v/>
      </c>
    </row>
    <row r="248">
      <c r="A248" s="12" t="n"/>
      <c r="F248" s="13" t="n"/>
      <c r="H248" s="9">
        <f>IF(A248="","",DATE(YEAR(A248),MONTH(A248),1))</f>
        <v/>
      </c>
      <c r="I248" s="10">
        <f>IF(OR(A248="",B248=""),"",SUMIFS($F$2:$F$501,$B$2:$B$501,B248,$H$2:$H$501,H248,$G$2:$G$501,"50-€-Sachbezug"))</f>
        <v/>
      </c>
      <c r="J248" s="10">
        <f>IF(B248="","",SUMIFS($F$2:$F$501,$B$2:$B$501,B248,$G$2:$G$501,"§ 37b Pauschalsteuer"))</f>
        <v/>
      </c>
      <c r="K248" s="10">
        <f>IF(G248="§ 37b Pauschalsteuer",ROUND(F248*Einstellungen!$B$6*(1+Einstellungen!$B$7+Einstellungen!$B$8),2),"")</f>
        <v/>
      </c>
      <c r="L248" s="11">
        <f>IF(OR(B248="",G248=""),"",IF(AND(G248="50-€-Sachbezug",I248&gt;Einstellungen!$B$3),"50 € im Monat überschritten: ganzer Betrag steuerpflichtig",IF(AND(G248="60-€-Aufmerksamkeit",D248="Weihnachten"),"Weihnachten ist kein persönlicher Anlass",IF(AND(G248="60-€-Aufmerksamkeit",F248&gt;Einstellungen!$B$4),"über 60 €: keine Aufmerksamkeit mehr",IF(AND(G248="§ 37b Pauschalsteuer",J248&gt;Einstellungen!$B$5),"§ 37b: über 10.000 € im Jahr",IF(G248="§ 37b Pauschalsteuer","ok, Sozialversicherung beachten","ok"))))))</f>
        <v/>
      </c>
    </row>
    <row r="249">
      <c r="A249" s="12" t="n"/>
      <c r="F249" s="13" t="n"/>
      <c r="H249" s="9">
        <f>IF(A249="","",DATE(YEAR(A249),MONTH(A249),1))</f>
        <v/>
      </c>
      <c r="I249" s="10">
        <f>IF(OR(A249="",B249=""),"",SUMIFS($F$2:$F$501,$B$2:$B$501,B249,$H$2:$H$501,H249,$G$2:$G$501,"50-€-Sachbezug"))</f>
        <v/>
      </c>
      <c r="J249" s="10">
        <f>IF(B249="","",SUMIFS($F$2:$F$501,$B$2:$B$501,B249,$G$2:$G$501,"§ 37b Pauschalsteuer"))</f>
        <v/>
      </c>
      <c r="K249" s="10">
        <f>IF(G249="§ 37b Pauschalsteuer",ROUND(F249*Einstellungen!$B$6*(1+Einstellungen!$B$7+Einstellungen!$B$8),2),"")</f>
        <v/>
      </c>
      <c r="L249" s="11">
        <f>IF(OR(B249="",G249=""),"",IF(AND(G249="50-€-Sachbezug",I249&gt;Einstellungen!$B$3),"50 € im Monat überschritten: ganzer Betrag steuerpflichtig",IF(AND(G249="60-€-Aufmerksamkeit",D249="Weihnachten"),"Weihnachten ist kein persönlicher Anlass",IF(AND(G249="60-€-Aufmerksamkeit",F249&gt;Einstellungen!$B$4),"über 60 €: keine Aufmerksamkeit mehr",IF(AND(G249="§ 37b Pauschalsteuer",J249&gt;Einstellungen!$B$5),"§ 37b: über 10.000 € im Jahr",IF(G249="§ 37b Pauschalsteuer","ok, Sozialversicherung beachten","ok"))))))</f>
        <v/>
      </c>
    </row>
    <row r="250">
      <c r="A250" s="12" t="n"/>
      <c r="F250" s="13" t="n"/>
      <c r="H250" s="9">
        <f>IF(A250="","",DATE(YEAR(A250),MONTH(A250),1))</f>
        <v/>
      </c>
      <c r="I250" s="10">
        <f>IF(OR(A250="",B250=""),"",SUMIFS($F$2:$F$501,$B$2:$B$501,B250,$H$2:$H$501,H250,$G$2:$G$501,"50-€-Sachbezug"))</f>
        <v/>
      </c>
      <c r="J250" s="10">
        <f>IF(B250="","",SUMIFS($F$2:$F$501,$B$2:$B$501,B250,$G$2:$G$501,"§ 37b Pauschalsteuer"))</f>
        <v/>
      </c>
      <c r="K250" s="10">
        <f>IF(G250="§ 37b Pauschalsteuer",ROUND(F250*Einstellungen!$B$6*(1+Einstellungen!$B$7+Einstellungen!$B$8),2),"")</f>
        <v/>
      </c>
      <c r="L250" s="11">
        <f>IF(OR(B250="",G250=""),"",IF(AND(G250="50-€-Sachbezug",I250&gt;Einstellungen!$B$3),"50 € im Monat überschritten: ganzer Betrag steuerpflichtig",IF(AND(G250="60-€-Aufmerksamkeit",D250="Weihnachten"),"Weihnachten ist kein persönlicher Anlass",IF(AND(G250="60-€-Aufmerksamkeit",F250&gt;Einstellungen!$B$4),"über 60 €: keine Aufmerksamkeit mehr",IF(AND(G250="§ 37b Pauschalsteuer",J250&gt;Einstellungen!$B$5),"§ 37b: über 10.000 € im Jahr",IF(G250="§ 37b Pauschalsteuer","ok, Sozialversicherung beachten","ok"))))))</f>
        <v/>
      </c>
    </row>
    <row r="251">
      <c r="A251" s="12" t="n"/>
      <c r="F251" s="13" t="n"/>
      <c r="H251" s="9">
        <f>IF(A251="","",DATE(YEAR(A251),MONTH(A251),1))</f>
        <v/>
      </c>
      <c r="I251" s="10">
        <f>IF(OR(A251="",B251=""),"",SUMIFS($F$2:$F$501,$B$2:$B$501,B251,$H$2:$H$501,H251,$G$2:$G$501,"50-€-Sachbezug"))</f>
        <v/>
      </c>
      <c r="J251" s="10">
        <f>IF(B251="","",SUMIFS($F$2:$F$501,$B$2:$B$501,B251,$G$2:$G$501,"§ 37b Pauschalsteuer"))</f>
        <v/>
      </c>
      <c r="K251" s="10">
        <f>IF(G251="§ 37b Pauschalsteuer",ROUND(F251*Einstellungen!$B$6*(1+Einstellungen!$B$7+Einstellungen!$B$8),2),"")</f>
        <v/>
      </c>
      <c r="L251" s="11">
        <f>IF(OR(B251="",G251=""),"",IF(AND(G251="50-€-Sachbezug",I251&gt;Einstellungen!$B$3),"50 € im Monat überschritten: ganzer Betrag steuerpflichtig",IF(AND(G251="60-€-Aufmerksamkeit",D251="Weihnachten"),"Weihnachten ist kein persönlicher Anlass",IF(AND(G251="60-€-Aufmerksamkeit",F251&gt;Einstellungen!$B$4),"über 60 €: keine Aufmerksamkeit mehr",IF(AND(G251="§ 37b Pauschalsteuer",J251&gt;Einstellungen!$B$5),"§ 37b: über 10.000 € im Jahr",IF(G251="§ 37b Pauschalsteuer","ok, Sozialversicherung beachten","ok"))))))</f>
        <v/>
      </c>
    </row>
    <row r="252">
      <c r="A252" s="12" t="n"/>
      <c r="F252" s="13" t="n"/>
      <c r="H252" s="9">
        <f>IF(A252="","",DATE(YEAR(A252),MONTH(A252),1))</f>
        <v/>
      </c>
      <c r="I252" s="10">
        <f>IF(OR(A252="",B252=""),"",SUMIFS($F$2:$F$501,$B$2:$B$501,B252,$H$2:$H$501,H252,$G$2:$G$501,"50-€-Sachbezug"))</f>
        <v/>
      </c>
      <c r="J252" s="10">
        <f>IF(B252="","",SUMIFS($F$2:$F$501,$B$2:$B$501,B252,$G$2:$G$501,"§ 37b Pauschalsteuer"))</f>
        <v/>
      </c>
      <c r="K252" s="10">
        <f>IF(G252="§ 37b Pauschalsteuer",ROUND(F252*Einstellungen!$B$6*(1+Einstellungen!$B$7+Einstellungen!$B$8),2),"")</f>
        <v/>
      </c>
      <c r="L252" s="11">
        <f>IF(OR(B252="",G252=""),"",IF(AND(G252="50-€-Sachbezug",I252&gt;Einstellungen!$B$3),"50 € im Monat überschritten: ganzer Betrag steuerpflichtig",IF(AND(G252="60-€-Aufmerksamkeit",D252="Weihnachten"),"Weihnachten ist kein persönlicher Anlass",IF(AND(G252="60-€-Aufmerksamkeit",F252&gt;Einstellungen!$B$4),"über 60 €: keine Aufmerksamkeit mehr",IF(AND(G252="§ 37b Pauschalsteuer",J252&gt;Einstellungen!$B$5),"§ 37b: über 10.000 € im Jahr",IF(G252="§ 37b Pauschalsteuer","ok, Sozialversicherung beachten","ok"))))))</f>
        <v/>
      </c>
    </row>
    <row r="253">
      <c r="A253" s="12" t="n"/>
      <c r="F253" s="13" t="n"/>
      <c r="H253" s="9">
        <f>IF(A253="","",DATE(YEAR(A253),MONTH(A253),1))</f>
        <v/>
      </c>
      <c r="I253" s="10">
        <f>IF(OR(A253="",B253=""),"",SUMIFS($F$2:$F$501,$B$2:$B$501,B253,$H$2:$H$501,H253,$G$2:$G$501,"50-€-Sachbezug"))</f>
        <v/>
      </c>
      <c r="J253" s="10">
        <f>IF(B253="","",SUMIFS($F$2:$F$501,$B$2:$B$501,B253,$G$2:$G$501,"§ 37b Pauschalsteuer"))</f>
        <v/>
      </c>
      <c r="K253" s="10">
        <f>IF(G253="§ 37b Pauschalsteuer",ROUND(F253*Einstellungen!$B$6*(1+Einstellungen!$B$7+Einstellungen!$B$8),2),"")</f>
        <v/>
      </c>
      <c r="L253" s="11">
        <f>IF(OR(B253="",G253=""),"",IF(AND(G253="50-€-Sachbezug",I253&gt;Einstellungen!$B$3),"50 € im Monat überschritten: ganzer Betrag steuerpflichtig",IF(AND(G253="60-€-Aufmerksamkeit",D253="Weihnachten"),"Weihnachten ist kein persönlicher Anlass",IF(AND(G253="60-€-Aufmerksamkeit",F253&gt;Einstellungen!$B$4),"über 60 €: keine Aufmerksamkeit mehr",IF(AND(G253="§ 37b Pauschalsteuer",J253&gt;Einstellungen!$B$5),"§ 37b: über 10.000 € im Jahr",IF(G253="§ 37b Pauschalsteuer","ok, Sozialversicherung beachten","ok"))))))</f>
        <v/>
      </c>
    </row>
    <row r="254">
      <c r="A254" s="12" t="n"/>
      <c r="F254" s="13" t="n"/>
      <c r="H254" s="9">
        <f>IF(A254="","",DATE(YEAR(A254),MONTH(A254),1))</f>
        <v/>
      </c>
      <c r="I254" s="10">
        <f>IF(OR(A254="",B254=""),"",SUMIFS($F$2:$F$501,$B$2:$B$501,B254,$H$2:$H$501,H254,$G$2:$G$501,"50-€-Sachbezug"))</f>
        <v/>
      </c>
      <c r="J254" s="10">
        <f>IF(B254="","",SUMIFS($F$2:$F$501,$B$2:$B$501,B254,$G$2:$G$501,"§ 37b Pauschalsteuer"))</f>
        <v/>
      </c>
      <c r="K254" s="10">
        <f>IF(G254="§ 37b Pauschalsteuer",ROUND(F254*Einstellungen!$B$6*(1+Einstellungen!$B$7+Einstellungen!$B$8),2),"")</f>
        <v/>
      </c>
      <c r="L254" s="11">
        <f>IF(OR(B254="",G254=""),"",IF(AND(G254="50-€-Sachbezug",I254&gt;Einstellungen!$B$3),"50 € im Monat überschritten: ganzer Betrag steuerpflichtig",IF(AND(G254="60-€-Aufmerksamkeit",D254="Weihnachten"),"Weihnachten ist kein persönlicher Anlass",IF(AND(G254="60-€-Aufmerksamkeit",F254&gt;Einstellungen!$B$4),"über 60 €: keine Aufmerksamkeit mehr",IF(AND(G254="§ 37b Pauschalsteuer",J254&gt;Einstellungen!$B$5),"§ 37b: über 10.000 € im Jahr",IF(G254="§ 37b Pauschalsteuer","ok, Sozialversicherung beachten","ok"))))))</f>
        <v/>
      </c>
    </row>
    <row r="255">
      <c r="A255" s="12" t="n"/>
      <c r="F255" s="13" t="n"/>
      <c r="H255" s="9">
        <f>IF(A255="","",DATE(YEAR(A255),MONTH(A255),1))</f>
        <v/>
      </c>
      <c r="I255" s="10">
        <f>IF(OR(A255="",B255=""),"",SUMIFS($F$2:$F$501,$B$2:$B$501,B255,$H$2:$H$501,H255,$G$2:$G$501,"50-€-Sachbezug"))</f>
        <v/>
      </c>
      <c r="J255" s="10">
        <f>IF(B255="","",SUMIFS($F$2:$F$501,$B$2:$B$501,B255,$G$2:$G$501,"§ 37b Pauschalsteuer"))</f>
        <v/>
      </c>
      <c r="K255" s="10">
        <f>IF(G255="§ 37b Pauschalsteuer",ROUND(F255*Einstellungen!$B$6*(1+Einstellungen!$B$7+Einstellungen!$B$8),2),"")</f>
        <v/>
      </c>
      <c r="L255" s="11">
        <f>IF(OR(B255="",G255=""),"",IF(AND(G255="50-€-Sachbezug",I255&gt;Einstellungen!$B$3),"50 € im Monat überschritten: ganzer Betrag steuerpflichtig",IF(AND(G255="60-€-Aufmerksamkeit",D255="Weihnachten"),"Weihnachten ist kein persönlicher Anlass",IF(AND(G255="60-€-Aufmerksamkeit",F255&gt;Einstellungen!$B$4),"über 60 €: keine Aufmerksamkeit mehr",IF(AND(G255="§ 37b Pauschalsteuer",J255&gt;Einstellungen!$B$5),"§ 37b: über 10.000 € im Jahr",IF(G255="§ 37b Pauschalsteuer","ok, Sozialversicherung beachten","ok"))))))</f>
        <v/>
      </c>
    </row>
    <row r="256">
      <c r="A256" s="12" t="n"/>
      <c r="F256" s="13" t="n"/>
      <c r="H256" s="9">
        <f>IF(A256="","",DATE(YEAR(A256),MONTH(A256),1))</f>
        <v/>
      </c>
      <c r="I256" s="10">
        <f>IF(OR(A256="",B256=""),"",SUMIFS($F$2:$F$501,$B$2:$B$501,B256,$H$2:$H$501,H256,$G$2:$G$501,"50-€-Sachbezug"))</f>
        <v/>
      </c>
      <c r="J256" s="10">
        <f>IF(B256="","",SUMIFS($F$2:$F$501,$B$2:$B$501,B256,$G$2:$G$501,"§ 37b Pauschalsteuer"))</f>
        <v/>
      </c>
      <c r="K256" s="10">
        <f>IF(G256="§ 37b Pauschalsteuer",ROUND(F256*Einstellungen!$B$6*(1+Einstellungen!$B$7+Einstellungen!$B$8),2),"")</f>
        <v/>
      </c>
      <c r="L256" s="11">
        <f>IF(OR(B256="",G256=""),"",IF(AND(G256="50-€-Sachbezug",I256&gt;Einstellungen!$B$3),"50 € im Monat überschritten: ganzer Betrag steuerpflichtig",IF(AND(G256="60-€-Aufmerksamkeit",D256="Weihnachten"),"Weihnachten ist kein persönlicher Anlass",IF(AND(G256="60-€-Aufmerksamkeit",F256&gt;Einstellungen!$B$4),"über 60 €: keine Aufmerksamkeit mehr",IF(AND(G256="§ 37b Pauschalsteuer",J256&gt;Einstellungen!$B$5),"§ 37b: über 10.000 € im Jahr",IF(G256="§ 37b Pauschalsteuer","ok, Sozialversicherung beachten","ok"))))))</f>
        <v/>
      </c>
    </row>
    <row r="257">
      <c r="A257" s="12" t="n"/>
      <c r="F257" s="13" t="n"/>
      <c r="H257" s="9">
        <f>IF(A257="","",DATE(YEAR(A257),MONTH(A257),1))</f>
        <v/>
      </c>
      <c r="I257" s="10">
        <f>IF(OR(A257="",B257=""),"",SUMIFS($F$2:$F$501,$B$2:$B$501,B257,$H$2:$H$501,H257,$G$2:$G$501,"50-€-Sachbezug"))</f>
        <v/>
      </c>
      <c r="J257" s="10">
        <f>IF(B257="","",SUMIFS($F$2:$F$501,$B$2:$B$501,B257,$G$2:$G$501,"§ 37b Pauschalsteuer"))</f>
        <v/>
      </c>
      <c r="K257" s="10">
        <f>IF(G257="§ 37b Pauschalsteuer",ROUND(F257*Einstellungen!$B$6*(1+Einstellungen!$B$7+Einstellungen!$B$8),2),"")</f>
        <v/>
      </c>
      <c r="L257" s="11">
        <f>IF(OR(B257="",G257=""),"",IF(AND(G257="50-€-Sachbezug",I257&gt;Einstellungen!$B$3),"50 € im Monat überschritten: ganzer Betrag steuerpflichtig",IF(AND(G257="60-€-Aufmerksamkeit",D257="Weihnachten"),"Weihnachten ist kein persönlicher Anlass",IF(AND(G257="60-€-Aufmerksamkeit",F257&gt;Einstellungen!$B$4),"über 60 €: keine Aufmerksamkeit mehr",IF(AND(G257="§ 37b Pauschalsteuer",J257&gt;Einstellungen!$B$5),"§ 37b: über 10.000 € im Jahr",IF(G257="§ 37b Pauschalsteuer","ok, Sozialversicherung beachten","ok"))))))</f>
        <v/>
      </c>
    </row>
    <row r="258">
      <c r="A258" s="12" t="n"/>
      <c r="F258" s="13" t="n"/>
      <c r="H258" s="9">
        <f>IF(A258="","",DATE(YEAR(A258),MONTH(A258),1))</f>
        <v/>
      </c>
      <c r="I258" s="10">
        <f>IF(OR(A258="",B258=""),"",SUMIFS($F$2:$F$501,$B$2:$B$501,B258,$H$2:$H$501,H258,$G$2:$G$501,"50-€-Sachbezug"))</f>
        <v/>
      </c>
      <c r="J258" s="10">
        <f>IF(B258="","",SUMIFS($F$2:$F$501,$B$2:$B$501,B258,$G$2:$G$501,"§ 37b Pauschalsteuer"))</f>
        <v/>
      </c>
      <c r="K258" s="10">
        <f>IF(G258="§ 37b Pauschalsteuer",ROUND(F258*Einstellungen!$B$6*(1+Einstellungen!$B$7+Einstellungen!$B$8),2),"")</f>
        <v/>
      </c>
      <c r="L258" s="11">
        <f>IF(OR(B258="",G258=""),"",IF(AND(G258="50-€-Sachbezug",I258&gt;Einstellungen!$B$3),"50 € im Monat überschritten: ganzer Betrag steuerpflichtig",IF(AND(G258="60-€-Aufmerksamkeit",D258="Weihnachten"),"Weihnachten ist kein persönlicher Anlass",IF(AND(G258="60-€-Aufmerksamkeit",F258&gt;Einstellungen!$B$4),"über 60 €: keine Aufmerksamkeit mehr",IF(AND(G258="§ 37b Pauschalsteuer",J258&gt;Einstellungen!$B$5),"§ 37b: über 10.000 € im Jahr",IF(G258="§ 37b Pauschalsteuer","ok, Sozialversicherung beachten","ok"))))))</f>
        <v/>
      </c>
    </row>
    <row r="259">
      <c r="A259" s="12" t="n"/>
      <c r="F259" s="13" t="n"/>
      <c r="H259" s="9">
        <f>IF(A259="","",DATE(YEAR(A259),MONTH(A259),1))</f>
        <v/>
      </c>
      <c r="I259" s="10">
        <f>IF(OR(A259="",B259=""),"",SUMIFS($F$2:$F$501,$B$2:$B$501,B259,$H$2:$H$501,H259,$G$2:$G$501,"50-€-Sachbezug"))</f>
        <v/>
      </c>
      <c r="J259" s="10">
        <f>IF(B259="","",SUMIFS($F$2:$F$501,$B$2:$B$501,B259,$G$2:$G$501,"§ 37b Pauschalsteuer"))</f>
        <v/>
      </c>
      <c r="K259" s="10">
        <f>IF(G259="§ 37b Pauschalsteuer",ROUND(F259*Einstellungen!$B$6*(1+Einstellungen!$B$7+Einstellungen!$B$8),2),"")</f>
        <v/>
      </c>
      <c r="L259" s="11">
        <f>IF(OR(B259="",G259=""),"",IF(AND(G259="50-€-Sachbezug",I259&gt;Einstellungen!$B$3),"50 € im Monat überschritten: ganzer Betrag steuerpflichtig",IF(AND(G259="60-€-Aufmerksamkeit",D259="Weihnachten"),"Weihnachten ist kein persönlicher Anlass",IF(AND(G259="60-€-Aufmerksamkeit",F259&gt;Einstellungen!$B$4),"über 60 €: keine Aufmerksamkeit mehr",IF(AND(G259="§ 37b Pauschalsteuer",J259&gt;Einstellungen!$B$5),"§ 37b: über 10.000 € im Jahr",IF(G259="§ 37b Pauschalsteuer","ok, Sozialversicherung beachten","ok"))))))</f>
        <v/>
      </c>
    </row>
    <row r="260">
      <c r="A260" s="12" t="n"/>
      <c r="F260" s="13" t="n"/>
      <c r="H260" s="9">
        <f>IF(A260="","",DATE(YEAR(A260),MONTH(A260),1))</f>
        <v/>
      </c>
      <c r="I260" s="10">
        <f>IF(OR(A260="",B260=""),"",SUMIFS($F$2:$F$501,$B$2:$B$501,B260,$H$2:$H$501,H260,$G$2:$G$501,"50-€-Sachbezug"))</f>
        <v/>
      </c>
      <c r="J260" s="10">
        <f>IF(B260="","",SUMIFS($F$2:$F$501,$B$2:$B$501,B260,$G$2:$G$501,"§ 37b Pauschalsteuer"))</f>
        <v/>
      </c>
      <c r="K260" s="10">
        <f>IF(G260="§ 37b Pauschalsteuer",ROUND(F260*Einstellungen!$B$6*(1+Einstellungen!$B$7+Einstellungen!$B$8),2),"")</f>
        <v/>
      </c>
      <c r="L260" s="11">
        <f>IF(OR(B260="",G260=""),"",IF(AND(G260="50-€-Sachbezug",I260&gt;Einstellungen!$B$3),"50 € im Monat überschritten: ganzer Betrag steuerpflichtig",IF(AND(G260="60-€-Aufmerksamkeit",D260="Weihnachten"),"Weihnachten ist kein persönlicher Anlass",IF(AND(G260="60-€-Aufmerksamkeit",F260&gt;Einstellungen!$B$4),"über 60 €: keine Aufmerksamkeit mehr",IF(AND(G260="§ 37b Pauschalsteuer",J260&gt;Einstellungen!$B$5),"§ 37b: über 10.000 € im Jahr",IF(G260="§ 37b Pauschalsteuer","ok, Sozialversicherung beachten","ok"))))))</f>
        <v/>
      </c>
    </row>
    <row r="261">
      <c r="A261" s="12" t="n"/>
      <c r="F261" s="13" t="n"/>
      <c r="H261" s="9">
        <f>IF(A261="","",DATE(YEAR(A261),MONTH(A261),1))</f>
        <v/>
      </c>
      <c r="I261" s="10">
        <f>IF(OR(A261="",B261=""),"",SUMIFS($F$2:$F$501,$B$2:$B$501,B261,$H$2:$H$501,H261,$G$2:$G$501,"50-€-Sachbezug"))</f>
        <v/>
      </c>
      <c r="J261" s="10">
        <f>IF(B261="","",SUMIFS($F$2:$F$501,$B$2:$B$501,B261,$G$2:$G$501,"§ 37b Pauschalsteuer"))</f>
        <v/>
      </c>
      <c r="K261" s="10">
        <f>IF(G261="§ 37b Pauschalsteuer",ROUND(F261*Einstellungen!$B$6*(1+Einstellungen!$B$7+Einstellungen!$B$8),2),"")</f>
        <v/>
      </c>
      <c r="L261" s="11">
        <f>IF(OR(B261="",G261=""),"",IF(AND(G261="50-€-Sachbezug",I261&gt;Einstellungen!$B$3),"50 € im Monat überschritten: ganzer Betrag steuerpflichtig",IF(AND(G261="60-€-Aufmerksamkeit",D261="Weihnachten"),"Weihnachten ist kein persönlicher Anlass",IF(AND(G261="60-€-Aufmerksamkeit",F261&gt;Einstellungen!$B$4),"über 60 €: keine Aufmerksamkeit mehr",IF(AND(G261="§ 37b Pauschalsteuer",J261&gt;Einstellungen!$B$5),"§ 37b: über 10.000 € im Jahr",IF(G261="§ 37b Pauschalsteuer","ok, Sozialversicherung beachten","ok"))))))</f>
        <v/>
      </c>
    </row>
    <row r="262">
      <c r="A262" s="12" t="n"/>
      <c r="F262" s="13" t="n"/>
      <c r="H262" s="9">
        <f>IF(A262="","",DATE(YEAR(A262),MONTH(A262),1))</f>
        <v/>
      </c>
      <c r="I262" s="10">
        <f>IF(OR(A262="",B262=""),"",SUMIFS($F$2:$F$501,$B$2:$B$501,B262,$H$2:$H$501,H262,$G$2:$G$501,"50-€-Sachbezug"))</f>
        <v/>
      </c>
      <c r="J262" s="10">
        <f>IF(B262="","",SUMIFS($F$2:$F$501,$B$2:$B$501,B262,$G$2:$G$501,"§ 37b Pauschalsteuer"))</f>
        <v/>
      </c>
      <c r="K262" s="10">
        <f>IF(G262="§ 37b Pauschalsteuer",ROUND(F262*Einstellungen!$B$6*(1+Einstellungen!$B$7+Einstellungen!$B$8),2),"")</f>
        <v/>
      </c>
      <c r="L262" s="11">
        <f>IF(OR(B262="",G262=""),"",IF(AND(G262="50-€-Sachbezug",I262&gt;Einstellungen!$B$3),"50 € im Monat überschritten: ganzer Betrag steuerpflichtig",IF(AND(G262="60-€-Aufmerksamkeit",D262="Weihnachten"),"Weihnachten ist kein persönlicher Anlass",IF(AND(G262="60-€-Aufmerksamkeit",F262&gt;Einstellungen!$B$4),"über 60 €: keine Aufmerksamkeit mehr",IF(AND(G262="§ 37b Pauschalsteuer",J262&gt;Einstellungen!$B$5),"§ 37b: über 10.000 € im Jahr",IF(G262="§ 37b Pauschalsteuer","ok, Sozialversicherung beachten","ok"))))))</f>
        <v/>
      </c>
    </row>
    <row r="263">
      <c r="A263" s="12" t="n"/>
      <c r="F263" s="13" t="n"/>
      <c r="H263" s="9">
        <f>IF(A263="","",DATE(YEAR(A263),MONTH(A263),1))</f>
        <v/>
      </c>
      <c r="I263" s="10">
        <f>IF(OR(A263="",B263=""),"",SUMIFS($F$2:$F$501,$B$2:$B$501,B263,$H$2:$H$501,H263,$G$2:$G$501,"50-€-Sachbezug"))</f>
        <v/>
      </c>
      <c r="J263" s="10">
        <f>IF(B263="","",SUMIFS($F$2:$F$501,$B$2:$B$501,B263,$G$2:$G$501,"§ 37b Pauschalsteuer"))</f>
        <v/>
      </c>
      <c r="K263" s="10">
        <f>IF(G263="§ 37b Pauschalsteuer",ROUND(F263*Einstellungen!$B$6*(1+Einstellungen!$B$7+Einstellungen!$B$8),2),"")</f>
        <v/>
      </c>
      <c r="L263" s="11">
        <f>IF(OR(B263="",G263=""),"",IF(AND(G263="50-€-Sachbezug",I263&gt;Einstellungen!$B$3),"50 € im Monat überschritten: ganzer Betrag steuerpflichtig",IF(AND(G263="60-€-Aufmerksamkeit",D263="Weihnachten"),"Weihnachten ist kein persönlicher Anlass",IF(AND(G263="60-€-Aufmerksamkeit",F263&gt;Einstellungen!$B$4),"über 60 €: keine Aufmerksamkeit mehr",IF(AND(G263="§ 37b Pauschalsteuer",J263&gt;Einstellungen!$B$5),"§ 37b: über 10.000 € im Jahr",IF(G263="§ 37b Pauschalsteuer","ok, Sozialversicherung beachten","ok"))))))</f>
        <v/>
      </c>
    </row>
    <row r="264">
      <c r="A264" s="12" t="n"/>
      <c r="F264" s="13" t="n"/>
      <c r="H264" s="9">
        <f>IF(A264="","",DATE(YEAR(A264),MONTH(A264),1))</f>
        <v/>
      </c>
      <c r="I264" s="10">
        <f>IF(OR(A264="",B264=""),"",SUMIFS($F$2:$F$501,$B$2:$B$501,B264,$H$2:$H$501,H264,$G$2:$G$501,"50-€-Sachbezug"))</f>
        <v/>
      </c>
      <c r="J264" s="10">
        <f>IF(B264="","",SUMIFS($F$2:$F$501,$B$2:$B$501,B264,$G$2:$G$501,"§ 37b Pauschalsteuer"))</f>
        <v/>
      </c>
      <c r="K264" s="10">
        <f>IF(G264="§ 37b Pauschalsteuer",ROUND(F264*Einstellungen!$B$6*(1+Einstellungen!$B$7+Einstellungen!$B$8),2),"")</f>
        <v/>
      </c>
      <c r="L264" s="11">
        <f>IF(OR(B264="",G264=""),"",IF(AND(G264="50-€-Sachbezug",I264&gt;Einstellungen!$B$3),"50 € im Monat überschritten: ganzer Betrag steuerpflichtig",IF(AND(G264="60-€-Aufmerksamkeit",D264="Weihnachten"),"Weihnachten ist kein persönlicher Anlass",IF(AND(G264="60-€-Aufmerksamkeit",F264&gt;Einstellungen!$B$4),"über 60 €: keine Aufmerksamkeit mehr",IF(AND(G264="§ 37b Pauschalsteuer",J264&gt;Einstellungen!$B$5),"§ 37b: über 10.000 € im Jahr",IF(G264="§ 37b Pauschalsteuer","ok, Sozialversicherung beachten","ok"))))))</f>
        <v/>
      </c>
    </row>
    <row r="265">
      <c r="A265" s="12" t="n"/>
      <c r="F265" s="13" t="n"/>
      <c r="H265" s="9">
        <f>IF(A265="","",DATE(YEAR(A265),MONTH(A265),1))</f>
        <v/>
      </c>
      <c r="I265" s="10">
        <f>IF(OR(A265="",B265=""),"",SUMIFS($F$2:$F$501,$B$2:$B$501,B265,$H$2:$H$501,H265,$G$2:$G$501,"50-€-Sachbezug"))</f>
        <v/>
      </c>
      <c r="J265" s="10">
        <f>IF(B265="","",SUMIFS($F$2:$F$501,$B$2:$B$501,B265,$G$2:$G$501,"§ 37b Pauschalsteuer"))</f>
        <v/>
      </c>
      <c r="K265" s="10">
        <f>IF(G265="§ 37b Pauschalsteuer",ROUND(F265*Einstellungen!$B$6*(1+Einstellungen!$B$7+Einstellungen!$B$8),2),"")</f>
        <v/>
      </c>
      <c r="L265" s="11">
        <f>IF(OR(B265="",G265=""),"",IF(AND(G265="50-€-Sachbezug",I265&gt;Einstellungen!$B$3),"50 € im Monat überschritten: ganzer Betrag steuerpflichtig",IF(AND(G265="60-€-Aufmerksamkeit",D265="Weihnachten"),"Weihnachten ist kein persönlicher Anlass",IF(AND(G265="60-€-Aufmerksamkeit",F265&gt;Einstellungen!$B$4),"über 60 €: keine Aufmerksamkeit mehr",IF(AND(G265="§ 37b Pauschalsteuer",J265&gt;Einstellungen!$B$5),"§ 37b: über 10.000 € im Jahr",IF(G265="§ 37b Pauschalsteuer","ok, Sozialversicherung beachten","ok"))))))</f>
        <v/>
      </c>
    </row>
    <row r="266">
      <c r="A266" s="12" t="n"/>
      <c r="F266" s="13" t="n"/>
      <c r="H266" s="9">
        <f>IF(A266="","",DATE(YEAR(A266),MONTH(A266),1))</f>
        <v/>
      </c>
      <c r="I266" s="10">
        <f>IF(OR(A266="",B266=""),"",SUMIFS($F$2:$F$501,$B$2:$B$501,B266,$H$2:$H$501,H266,$G$2:$G$501,"50-€-Sachbezug"))</f>
        <v/>
      </c>
      <c r="J266" s="10">
        <f>IF(B266="","",SUMIFS($F$2:$F$501,$B$2:$B$501,B266,$G$2:$G$501,"§ 37b Pauschalsteuer"))</f>
        <v/>
      </c>
      <c r="K266" s="10">
        <f>IF(G266="§ 37b Pauschalsteuer",ROUND(F266*Einstellungen!$B$6*(1+Einstellungen!$B$7+Einstellungen!$B$8),2),"")</f>
        <v/>
      </c>
      <c r="L266" s="11">
        <f>IF(OR(B266="",G266=""),"",IF(AND(G266="50-€-Sachbezug",I266&gt;Einstellungen!$B$3),"50 € im Monat überschritten: ganzer Betrag steuerpflichtig",IF(AND(G266="60-€-Aufmerksamkeit",D266="Weihnachten"),"Weihnachten ist kein persönlicher Anlass",IF(AND(G266="60-€-Aufmerksamkeit",F266&gt;Einstellungen!$B$4),"über 60 €: keine Aufmerksamkeit mehr",IF(AND(G266="§ 37b Pauschalsteuer",J266&gt;Einstellungen!$B$5),"§ 37b: über 10.000 € im Jahr",IF(G266="§ 37b Pauschalsteuer","ok, Sozialversicherung beachten","ok"))))))</f>
        <v/>
      </c>
    </row>
    <row r="267">
      <c r="A267" s="12" t="n"/>
      <c r="F267" s="13" t="n"/>
      <c r="H267" s="9">
        <f>IF(A267="","",DATE(YEAR(A267),MONTH(A267),1))</f>
        <v/>
      </c>
      <c r="I267" s="10">
        <f>IF(OR(A267="",B267=""),"",SUMIFS($F$2:$F$501,$B$2:$B$501,B267,$H$2:$H$501,H267,$G$2:$G$501,"50-€-Sachbezug"))</f>
        <v/>
      </c>
      <c r="J267" s="10">
        <f>IF(B267="","",SUMIFS($F$2:$F$501,$B$2:$B$501,B267,$G$2:$G$501,"§ 37b Pauschalsteuer"))</f>
        <v/>
      </c>
      <c r="K267" s="10">
        <f>IF(G267="§ 37b Pauschalsteuer",ROUND(F267*Einstellungen!$B$6*(1+Einstellungen!$B$7+Einstellungen!$B$8),2),"")</f>
        <v/>
      </c>
      <c r="L267" s="11">
        <f>IF(OR(B267="",G267=""),"",IF(AND(G267="50-€-Sachbezug",I267&gt;Einstellungen!$B$3),"50 € im Monat überschritten: ganzer Betrag steuerpflichtig",IF(AND(G267="60-€-Aufmerksamkeit",D267="Weihnachten"),"Weihnachten ist kein persönlicher Anlass",IF(AND(G267="60-€-Aufmerksamkeit",F267&gt;Einstellungen!$B$4),"über 60 €: keine Aufmerksamkeit mehr",IF(AND(G267="§ 37b Pauschalsteuer",J267&gt;Einstellungen!$B$5),"§ 37b: über 10.000 € im Jahr",IF(G267="§ 37b Pauschalsteuer","ok, Sozialversicherung beachten","ok"))))))</f>
        <v/>
      </c>
    </row>
    <row r="268">
      <c r="A268" s="12" t="n"/>
      <c r="F268" s="13" t="n"/>
      <c r="H268" s="9">
        <f>IF(A268="","",DATE(YEAR(A268),MONTH(A268),1))</f>
        <v/>
      </c>
      <c r="I268" s="10">
        <f>IF(OR(A268="",B268=""),"",SUMIFS($F$2:$F$501,$B$2:$B$501,B268,$H$2:$H$501,H268,$G$2:$G$501,"50-€-Sachbezug"))</f>
        <v/>
      </c>
      <c r="J268" s="10">
        <f>IF(B268="","",SUMIFS($F$2:$F$501,$B$2:$B$501,B268,$G$2:$G$501,"§ 37b Pauschalsteuer"))</f>
        <v/>
      </c>
      <c r="K268" s="10">
        <f>IF(G268="§ 37b Pauschalsteuer",ROUND(F268*Einstellungen!$B$6*(1+Einstellungen!$B$7+Einstellungen!$B$8),2),"")</f>
        <v/>
      </c>
      <c r="L268" s="11">
        <f>IF(OR(B268="",G268=""),"",IF(AND(G268="50-€-Sachbezug",I268&gt;Einstellungen!$B$3),"50 € im Monat überschritten: ganzer Betrag steuerpflichtig",IF(AND(G268="60-€-Aufmerksamkeit",D268="Weihnachten"),"Weihnachten ist kein persönlicher Anlass",IF(AND(G268="60-€-Aufmerksamkeit",F268&gt;Einstellungen!$B$4),"über 60 €: keine Aufmerksamkeit mehr",IF(AND(G268="§ 37b Pauschalsteuer",J268&gt;Einstellungen!$B$5),"§ 37b: über 10.000 € im Jahr",IF(G268="§ 37b Pauschalsteuer","ok, Sozialversicherung beachten","ok"))))))</f>
        <v/>
      </c>
    </row>
    <row r="269">
      <c r="A269" s="12" t="n"/>
      <c r="F269" s="13" t="n"/>
      <c r="H269" s="9">
        <f>IF(A269="","",DATE(YEAR(A269),MONTH(A269),1))</f>
        <v/>
      </c>
      <c r="I269" s="10">
        <f>IF(OR(A269="",B269=""),"",SUMIFS($F$2:$F$501,$B$2:$B$501,B269,$H$2:$H$501,H269,$G$2:$G$501,"50-€-Sachbezug"))</f>
        <v/>
      </c>
      <c r="J269" s="10">
        <f>IF(B269="","",SUMIFS($F$2:$F$501,$B$2:$B$501,B269,$G$2:$G$501,"§ 37b Pauschalsteuer"))</f>
        <v/>
      </c>
      <c r="K269" s="10">
        <f>IF(G269="§ 37b Pauschalsteuer",ROUND(F269*Einstellungen!$B$6*(1+Einstellungen!$B$7+Einstellungen!$B$8),2),"")</f>
        <v/>
      </c>
      <c r="L269" s="11">
        <f>IF(OR(B269="",G269=""),"",IF(AND(G269="50-€-Sachbezug",I269&gt;Einstellungen!$B$3),"50 € im Monat überschritten: ganzer Betrag steuerpflichtig",IF(AND(G269="60-€-Aufmerksamkeit",D269="Weihnachten"),"Weihnachten ist kein persönlicher Anlass",IF(AND(G269="60-€-Aufmerksamkeit",F269&gt;Einstellungen!$B$4),"über 60 €: keine Aufmerksamkeit mehr",IF(AND(G269="§ 37b Pauschalsteuer",J269&gt;Einstellungen!$B$5),"§ 37b: über 10.000 € im Jahr",IF(G269="§ 37b Pauschalsteuer","ok, Sozialversicherung beachten","ok"))))))</f>
        <v/>
      </c>
    </row>
    <row r="270">
      <c r="A270" s="12" t="n"/>
      <c r="F270" s="13" t="n"/>
      <c r="H270" s="9">
        <f>IF(A270="","",DATE(YEAR(A270),MONTH(A270),1))</f>
        <v/>
      </c>
      <c r="I270" s="10">
        <f>IF(OR(A270="",B270=""),"",SUMIFS($F$2:$F$501,$B$2:$B$501,B270,$H$2:$H$501,H270,$G$2:$G$501,"50-€-Sachbezug"))</f>
        <v/>
      </c>
      <c r="J270" s="10">
        <f>IF(B270="","",SUMIFS($F$2:$F$501,$B$2:$B$501,B270,$G$2:$G$501,"§ 37b Pauschalsteuer"))</f>
        <v/>
      </c>
      <c r="K270" s="10">
        <f>IF(G270="§ 37b Pauschalsteuer",ROUND(F270*Einstellungen!$B$6*(1+Einstellungen!$B$7+Einstellungen!$B$8),2),"")</f>
        <v/>
      </c>
      <c r="L270" s="11">
        <f>IF(OR(B270="",G270=""),"",IF(AND(G270="50-€-Sachbezug",I270&gt;Einstellungen!$B$3),"50 € im Monat überschritten: ganzer Betrag steuerpflichtig",IF(AND(G270="60-€-Aufmerksamkeit",D270="Weihnachten"),"Weihnachten ist kein persönlicher Anlass",IF(AND(G270="60-€-Aufmerksamkeit",F270&gt;Einstellungen!$B$4),"über 60 €: keine Aufmerksamkeit mehr",IF(AND(G270="§ 37b Pauschalsteuer",J270&gt;Einstellungen!$B$5),"§ 37b: über 10.000 € im Jahr",IF(G270="§ 37b Pauschalsteuer","ok, Sozialversicherung beachten","ok"))))))</f>
        <v/>
      </c>
    </row>
    <row r="271">
      <c r="A271" s="12" t="n"/>
      <c r="F271" s="13" t="n"/>
      <c r="H271" s="9">
        <f>IF(A271="","",DATE(YEAR(A271),MONTH(A271),1))</f>
        <v/>
      </c>
      <c r="I271" s="10">
        <f>IF(OR(A271="",B271=""),"",SUMIFS($F$2:$F$501,$B$2:$B$501,B271,$H$2:$H$501,H271,$G$2:$G$501,"50-€-Sachbezug"))</f>
        <v/>
      </c>
      <c r="J271" s="10">
        <f>IF(B271="","",SUMIFS($F$2:$F$501,$B$2:$B$501,B271,$G$2:$G$501,"§ 37b Pauschalsteuer"))</f>
        <v/>
      </c>
      <c r="K271" s="10">
        <f>IF(G271="§ 37b Pauschalsteuer",ROUND(F271*Einstellungen!$B$6*(1+Einstellungen!$B$7+Einstellungen!$B$8),2),"")</f>
        <v/>
      </c>
      <c r="L271" s="11">
        <f>IF(OR(B271="",G271=""),"",IF(AND(G271="50-€-Sachbezug",I271&gt;Einstellungen!$B$3),"50 € im Monat überschritten: ganzer Betrag steuerpflichtig",IF(AND(G271="60-€-Aufmerksamkeit",D271="Weihnachten"),"Weihnachten ist kein persönlicher Anlass",IF(AND(G271="60-€-Aufmerksamkeit",F271&gt;Einstellungen!$B$4),"über 60 €: keine Aufmerksamkeit mehr",IF(AND(G271="§ 37b Pauschalsteuer",J271&gt;Einstellungen!$B$5),"§ 37b: über 10.000 € im Jahr",IF(G271="§ 37b Pauschalsteuer","ok, Sozialversicherung beachten","ok"))))))</f>
        <v/>
      </c>
    </row>
    <row r="272">
      <c r="A272" s="12" t="n"/>
      <c r="F272" s="13" t="n"/>
      <c r="H272" s="9">
        <f>IF(A272="","",DATE(YEAR(A272),MONTH(A272),1))</f>
        <v/>
      </c>
      <c r="I272" s="10">
        <f>IF(OR(A272="",B272=""),"",SUMIFS($F$2:$F$501,$B$2:$B$501,B272,$H$2:$H$501,H272,$G$2:$G$501,"50-€-Sachbezug"))</f>
        <v/>
      </c>
      <c r="J272" s="10">
        <f>IF(B272="","",SUMIFS($F$2:$F$501,$B$2:$B$501,B272,$G$2:$G$501,"§ 37b Pauschalsteuer"))</f>
        <v/>
      </c>
      <c r="K272" s="10">
        <f>IF(G272="§ 37b Pauschalsteuer",ROUND(F272*Einstellungen!$B$6*(1+Einstellungen!$B$7+Einstellungen!$B$8),2),"")</f>
        <v/>
      </c>
      <c r="L272" s="11">
        <f>IF(OR(B272="",G272=""),"",IF(AND(G272="50-€-Sachbezug",I272&gt;Einstellungen!$B$3),"50 € im Monat überschritten: ganzer Betrag steuerpflichtig",IF(AND(G272="60-€-Aufmerksamkeit",D272="Weihnachten"),"Weihnachten ist kein persönlicher Anlass",IF(AND(G272="60-€-Aufmerksamkeit",F272&gt;Einstellungen!$B$4),"über 60 €: keine Aufmerksamkeit mehr",IF(AND(G272="§ 37b Pauschalsteuer",J272&gt;Einstellungen!$B$5),"§ 37b: über 10.000 € im Jahr",IF(G272="§ 37b Pauschalsteuer","ok, Sozialversicherung beachten","ok"))))))</f>
        <v/>
      </c>
    </row>
    <row r="273">
      <c r="A273" s="12" t="n"/>
      <c r="F273" s="13" t="n"/>
      <c r="H273" s="9">
        <f>IF(A273="","",DATE(YEAR(A273),MONTH(A273),1))</f>
        <v/>
      </c>
      <c r="I273" s="10">
        <f>IF(OR(A273="",B273=""),"",SUMIFS($F$2:$F$501,$B$2:$B$501,B273,$H$2:$H$501,H273,$G$2:$G$501,"50-€-Sachbezug"))</f>
        <v/>
      </c>
      <c r="J273" s="10">
        <f>IF(B273="","",SUMIFS($F$2:$F$501,$B$2:$B$501,B273,$G$2:$G$501,"§ 37b Pauschalsteuer"))</f>
        <v/>
      </c>
      <c r="K273" s="10">
        <f>IF(G273="§ 37b Pauschalsteuer",ROUND(F273*Einstellungen!$B$6*(1+Einstellungen!$B$7+Einstellungen!$B$8),2),"")</f>
        <v/>
      </c>
      <c r="L273" s="11">
        <f>IF(OR(B273="",G273=""),"",IF(AND(G273="50-€-Sachbezug",I273&gt;Einstellungen!$B$3),"50 € im Monat überschritten: ganzer Betrag steuerpflichtig",IF(AND(G273="60-€-Aufmerksamkeit",D273="Weihnachten"),"Weihnachten ist kein persönlicher Anlass",IF(AND(G273="60-€-Aufmerksamkeit",F273&gt;Einstellungen!$B$4),"über 60 €: keine Aufmerksamkeit mehr",IF(AND(G273="§ 37b Pauschalsteuer",J273&gt;Einstellungen!$B$5),"§ 37b: über 10.000 € im Jahr",IF(G273="§ 37b Pauschalsteuer","ok, Sozialversicherung beachten","ok"))))))</f>
        <v/>
      </c>
    </row>
    <row r="274">
      <c r="A274" s="12" t="n"/>
      <c r="F274" s="13" t="n"/>
      <c r="H274" s="9">
        <f>IF(A274="","",DATE(YEAR(A274),MONTH(A274),1))</f>
        <v/>
      </c>
      <c r="I274" s="10">
        <f>IF(OR(A274="",B274=""),"",SUMIFS($F$2:$F$501,$B$2:$B$501,B274,$H$2:$H$501,H274,$G$2:$G$501,"50-€-Sachbezug"))</f>
        <v/>
      </c>
      <c r="J274" s="10">
        <f>IF(B274="","",SUMIFS($F$2:$F$501,$B$2:$B$501,B274,$G$2:$G$501,"§ 37b Pauschalsteuer"))</f>
        <v/>
      </c>
      <c r="K274" s="10">
        <f>IF(G274="§ 37b Pauschalsteuer",ROUND(F274*Einstellungen!$B$6*(1+Einstellungen!$B$7+Einstellungen!$B$8),2),"")</f>
        <v/>
      </c>
      <c r="L274" s="11">
        <f>IF(OR(B274="",G274=""),"",IF(AND(G274="50-€-Sachbezug",I274&gt;Einstellungen!$B$3),"50 € im Monat überschritten: ganzer Betrag steuerpflichtig",IF(AND(G274="60-€-Aufmerksamkeit",D274="Weihnachten"),"Weihnachten ist kein persönlicher Anlass",IF(AND(G274="60-€-Aufmerksamkeit",F274&gt;Einstellungen!$B$4),"über 60 €: keine Aufmerksamkeit mehr",IF(AND(G274="§ 37b Pauschalsteuer",J274&gt;Einstellungen!$B$5),"§ 37b: über 10.000 € im Jahr",IF(G274="§ 37b Pauschalsteuer","ok, Sozialversicherung beachten","ok"))))))</f>
        <v/>
      </c>
    </row>
    <row r="275">
      <c r="A275" s="12" t="n"/>
      <c r="F275" s="13" t="n"/>
      <c r="H275" s="9">
        <f>IF(A275="","",DATE(YEAR(A275),MONTH(A275),1))</f>
        <v/>
      </c>
      <c r="I275" s="10">
        <f>IF(OR(A275="",B275=""),"",SUMIFS($F$2:$F$501,$B$2:$B$501,B275,$H$2:$H$501,H275,$G$2:$G$501,"50-€-Sachbezug"))</f>
        <v/>
      </c>
      <c r="J275" s="10">
        <f>IF(B275="","",SUMIFS($F$2:$F$501,$B$2:$B$501,B275,$G$2:$G$501,"§ 37b Pauschalsteuer"))</f>
        <v/>
      </c>
      <c r="K275" s="10">
        <f>IF(G275="§ 37b Pauschalsteuer",ROUND(F275*Einstellungen!$B$6*(1+Einstellungen!$B$7+Einstellungen!$B$8),2),"")</f>
        <v/>
      </c>
      <c r="L275" s="11">
        <f>IF(OR(B275="",G275=""),"",IF(AND(G275="50-€-Sachbezug",I275&gt;Einstellungen!$B$3),"50 € im Monat überschritten: ganzer Betrag steuerpflichtig",IF(AND(G275="60-€-Aufmerksamkeit",D275="Weihnachten"),"Weihnachten ist kein persönlicher Anlass",IF(AND(G275="60-€-Aufmerksamkeit",F275&gt;Einstellungen!$B$4),"über 60 €: keine Aufmerksamkeit mehr",IF(AND(G275="§ 37b Pauschalsteuer",J275&gt;Einstellungen!$B$5),"§ 37b: über 10.000 € im Jahr",IF(G275="§ 37b Pauschalsteuer","ok, Sozialversicherung beachten","ok"))))))</f>
        <v/>
      </c>
    </row>
    <row r="276">
      <c r="A276" s="12" t="n"/>
      <c r="F276" s="13" t="n"/>
      <c r="H276" s="9">
        <f>IF(A276="","",DATE(YEAR(A276),MONTH(A276),1))</f>
        <v/>
      </c>
      <c r="I276" s="10">
        <f>IF(OR(A276="",B276=""),"",SUMIFS($F$2:$F$501,$B$2:$B$501,B276,$H$2:$H$501,H276,$G$2:$G$501,"50-€-Sachbezug"))</f>
        <v/>
      </c>
      <c r="J276" s="10">
        <f>IF(B276="","",SUMIFS($F$2:$F$501,$B$2:$B$501,B276,$G$2:$G$501,"§ 37b Pauschalsteuer"))</f>
        <v/>
      </c>
      <c r="K276" s="10">
        <f>IF(G276="§ 37b Pauschalsteuer",ROUND(F276*Einstellungen!$B$6*(1+Einstellungen!$B$7+Einstellungen!$B$8),2),"")</f>
        <v/>
      </c>
      <c r="L276" s="11">
        <f>IF(OR(B276="",G276=""),"",IF(AND(G276="50-€-Sachbezug",I276&gt;Einstellungen!$B$3),"50 € im Monat überschritten: ganzer Betrag steuerpflichtig",IF(AND(G276="60-€-Aufmerksamkeit",D276="Weihnachten"),"Weihnachten ist kein persönlicher Anlass",IF(AND(G276="60-€-Aufmerksamkeit",F276&gt;Einstellungen!$B$4),"über 60 €: keine Aufmerksamkeit mehr",IF(AND(G276="§ 37b Pauschalsteuer",J276&gt;Einstellungen!$B$5),"§ 37b: über 10.000 € im Jahr",IF(G276="§ 37b Pauschalsteuer","ok, Sozialversicherung beachten","ok"))))))</f>
        <v/>
      </c>
    </row>
    <row r="277">
      <c r="A277" s="12" t="n"/>
      <c r="F277" s="13" t="n"/>
      <c r="H277" s="9">
        <f>IF(A277="","",DATE(YEAR(A277),MONTH(A277),1))</f>
        <v/>
      </c>
      <c r="I277" s="10">
        <f>IF(OR(A277="",B277=""),"",SUMIFS($F$2:$F$501,$B$2:$B$501,B277,$H$2:$H$501,H277,$G$2:$G$501,"50-€-Sachbezug"))</f>
        <v/>
      </c>
      <c r="J277" s="10">
        <f>IF(B277="","",SUMIFS($F$2:$F$501,$B$2:$B$501,B277,$G$2:$G$501,"§ 37b Pauschalsteuer"))</f>
        <v/>
      </c>
      <c r="K277" s="10">
        <f>IF(G277="§ 37b Pauschalsteuer",ROUND(F277*Einstellungen!$B$6*(1+Einstellungen!$B$7+Einstellungen!$B$8),2),"")</f>
        <v/>
      </c>
      <c r="L277" s="11">
        <f>IF(OR(B277="",G277=""),"",IF(AND(G277="50-€-Sachbezug",I277&gt;Einstellungen!$B$3),"50 € im Monat überschritten: ganzer Betrag steuerpflichtig",IF(AND(G277="60-€-Aufmerksamkeit",D277="Weihnachten"),"Weihnachten ist kein persönlicher Anlass",IF(AND(G277="60-€-Aufmerksamkeit",F277&gt;Einstellungen!$B$4),"über 60 €: keine Aufmerksamkeit mehr",IF(AND(G277="§ 37b Pauschalsteuer",J277&gt;Einstellungen!$B$5),"§ 37b: über 10.000 € im Jahr",IF(G277="§ 37b Pauschalsteuer","ok, Sozialversicherung beachten","ok"))))))</f>
        <v/>
      </c>
    </row>
    <row r="278">
      <c r="A278" s="12" t="n"/>
      <c r="F278" s="13" t="n"/>
      <c r="H278" s="9">
        <f>IF(A278="","",DATE(YEAR(A278),MONTH(A278),1))</f>
        <v/>
      </c>
      <c r="I278" s="10">
        <f>IF(OR(A278="",B278=""),"",SUMIFS($F$2:$F$501,$B$2:$B$501,B278,$H$2:$H$501,H278,$G$2:$G$501,"50-€-Sachbezug"))</f>
        <v/>
      </c>
      <c r="J278" s="10">
        <f>IF(B278="","",SUMIFS($F$2:$F$501,$B$2:$B$501,B278,$G$2:$G$501,"§ 37b Pauschalsteuer"))</f>
        <v/>
      </c>
      <c r="K278" s="10">
        <f>IF(G278="§ 37b Pauschalsteuer",ROUND(F278*Einstellungen!$B$6*(1+Einstellungen!$B$7+Einstellungen!$B$8),2),"")</f>
        <v/>
      </c>
      <c r="L278" s="11">
        <f>IF(OR(B278="",G278=""),"",IF(AND(G278="50-€-Sachbezug",I278&gt;Einstellungen!$B$3),"50 € im Monat überschritten: ganzer Betrag steuerpflichtig",IF(AND(G278="60-€-Aufmerksamkeit",D278="Weihnachten"),"Weihnachten ist kein persönlicher Anlass",IF(AND(G278="60-€-Aufmerksamkeit",F278&gt;Einstellungen!$B$4),"über 60 €: keine Aufmerksamkeit mehr",IF(AND(G278="§ 37b Pauschalsteuer",J278&gt;Einstellungen!$B$5),"§ 37b: über 10.000 € im Jahr",IF(G278="§ 37b Pauschalsteuer","ok, Sozialversicherung beachten","ok"))))))</f>
        <v/>
      </c>
    </row>
    <row r="279">
      <c r="A279" s="12" t="n"/>
      <c r="F279" s="13" t="n"/>
      <c r="H279" s="9">
        <f>IF(A279="","",DATE(YEAR(A279),MONTH(A279),1))</f>
        <v/>
      </c>
      <c r="I279" s="10">
        <f>IF(OR(A279="",B279=""),"",SUMIFS($F$2:$F$501,$B$2:$B$501,B279,$H$2:$H$501,H279,$G$2:$G$501,"50-€-Sachbezug"))</f>
        <v/>
      </c>
      <c r="J279" s="10">
        <f>IF(B279="","",SUMIFS($F$2:$F$501,$B$2:$B$501,B279,$G$2:$G$501,"§ 37b Pauschalsteuer"))</f>
        <v/>
      </c>
      <c r="K279" s="10">
        <f>IF(G279="§ 37b Pauschalsteuer",ROUND(F279*Einstellungen!$B$6*(1+Einstellungen!$B$7+Einstellungen!$B$8),2),"")</f>
        <v/>
      </c>
      <c r="L279" s="11">
        <f>IF(OR(B279="",G279=""),"",IF(AND(G279="50-€-Sachbezug",I279&gt;Einstellungen!$B$3),"50 € im Monat überschritten: ganzer Betrag steuerpflichtig",IF(AND(G279="60-€-Aufmerksamkeit",D279="Weihnachten"),"Weihnachten ist kein persönlicher Anlass",IF(AND(G279="60-€-Aufmerksamkeit",F279&gt;Einstellungen!$B$4),"über 60 €: keine Aufmerksamkeit mehr",IF(AND(G279="§ 37b Pauschalsteuer",J279&gt;Einstellungen!$B$5),"§ 37b: über 10.000 € im Jahr",IF(G279="§ 37b Pauschalsteuer","ok, Sozialversicherung beachten","ok"))))))</f>
        <v/>
      </c>
    </row>
    <row r="280">
      <c r="A280" s="12" t="n"/>
      <c r="F280" s="13" t="n"/>
      <c r="H280" s="9">
        <f>IF(A280="","",DATE(YEAR(A280),MONTH(A280),1))</f>
        <v/>
      </c>
      <c r="I280" s="10">
        <f>IF(OR(A280="",B280=""),"",SUMIFS($F$2:$F$501,$B$2:$B$501,B280,$H$2:$H$501,H280,$G$2:$G$501,"50-€-Sachbezug"))</f>
        <v/>
      </c>
      <c r="J280" s="10">
        <f>IF(B280="","",SUMIFS($F$2:$F$501,$B$2:$B$501,B280,$G$2:$G$501,"§ 37b Pauschalsteuer"))</f>
        <v/>
      </c>
      <c r="K280" s="10">
        <f>IF(G280="§ 37b Pauschalsteuer",ROUND(F280*Einstellungen!$B$6*(1+Einstellungen!$B$7+Einstellungen!$B$8),2),"")</f>
        <v/>
      </c>
      <c r="L280" s="11">
        <f>IF(OR(B280="",G280=""),"",IF(AND(G280="50-€-Sachbezug",I280&gt;Einstellungen!$B$3),"50 € im Monat überschritten: ganzer Betrag steuerpflichtig",IF(AND(G280="60-€-Aufmerksamkeit",D280="Weihnachten"),"Weihnachten ist kein persönlicher Anlass",IF(AND(G280="60-€-Aufmerksamkeit",F280&gt;Einstellungen!$B$4),"über 60 €: keine Aufmerksamkeit mehr",IF(AND(G280="§ 37b Pauschalsteuer",J280&gt;Einstellungen!$B$5),"§ 37b: über 10.000 € im Jahr",IF(G280="§ 37b Pauschalsteuer","ok, Sozialversicherung beachten","ok"))))))</f>
        <v/>
      </c>
    </row>
    <row r="281">
      <c r="A281" s="12" t="n"/>
      <c r="F281" s="13" t="n"/>
      <c r="H281" s="9">
        <f>IF(A281="","",DATE(YEAR(A281),MONTH(A281),1))</f>
        <v/>
      </c>
      <c r="I281" s="10">
        <f>IF(OR(A281="",B281=""),"",SUMIFS($F$2:$F$501,$B$2:$B$501,B281,$H$2:$H$501,H281,$G$2:$G$501,"50-€-Sachbezug"))</f>
        <v/>
      </c>
      <c r="J281" s="10">
        <f>IF(B281="","",SUMIFS($F$2:$F$501,$B$2:$B$501,B281,$G$2:$G$501,"§ 37b Pauschalsteuer"))</f>
        <v/>
      </c>
      <c r="K281" s="10">
        <f>IF(G281="§ 37b Pauschalsteuer",ROUND(F281*Einstellungen!$B$6*(1+Einstellungen!$B$7+Einstellungen!$B$8),2),"")</f>
        <v/>
      </c>
      <c r="L281" s="11">
        <f>IF(OR(B281="",G281=""),"",IF(AND(G281="50-€-Sachbezug",I281&gt;Einstellungen!$B$3),"50 € im Monat überschritten: ganzer Betrag steuerpflichtig",IF(AND(G281="60-€-Aufmerksamkeit",D281="Weihnachten"),"Weihnachten ist kein persönlicher Anlass",IF(AND(G281="60-€-Aufmerksamkeit",F281&gt;Einstellungen!$B$4),"über 60 €: keine Aufmerksamkeit mehr",IF(AND(G281="§ 37b Pauschalsteuer",J281&gt;Einstellungen!$B$5),"§ 37b: über 10.000 € im Jahr",IF(G281="§ 37b Pauschalsteuer","ok, Sozialversicherung beachten","ok"))))))</f>
        <v/>
      </c>
    </row>
    <row r="282">
      <c r="A282" s="12" t="n"/>
      <c r="F282" s="13" t="n"/>
      <c r="H282" s="9">
        <f>IF(A282="","",DATE(YEAR(A282),MONTH(A282),1))</f>
        <v/>
      </c>
      <c r="I282" s="10">
        <f>IF(OR(A282="",B282=""),"",SUMIFS($F$2:$F$501,$B$2:$B$501,B282,$H$2:$H$501,H282,$G$2:$G$501,"50-€-Sachbezug"))</f>
        <v/>
      </c>
      <c r="J282" s="10">
        <f>IF(B282="","",SUMIFS($F$2:$F$501,$B$2:$B$501,B282,$G$2:$G$501,"§ 37b Pauschalsteuer"))</f>
        <v/>
      </c>
      <c r="K282" s="10">
        <f>IF(G282="§ 37b Pauschalsteuer",ROUND(F282*Einstellungen!$B$6*(1+Einstellungen!$B$7+Einstellungen!$B$8),2),"")</f>
        <v/>
      </c>
      <c r="L282" s="11">
        <f>IF(OR(B282="",G282=""),"",IF(AND(G282="50-€-Sachbezug",I282&gt;Einstellungen!$B$3),"50 € im Monat überschritten: ganzer Betrag steuerpflichtig",IF(AND(G282="60-€-Aufmerksamkeit",D282="Weihnachten"),"Weihnachten ist kein persönlicher Anlass",IF(AND(G282="60-€-Aufmerksamkeit",F282&gt;Einstellungen!$B$4),"über 60 €: keine Aufmerksamkeit mehr",IF(AND(G282="§ 37b Pauschalsteuer",J282&gt;Einstellungen!$B$5),"§ 37b: über 10.000 € im Jahr",IF(G282="§ 37b Pauschalsteuer","ok, Sozialversicherung beachten","ok"))))))</f>
        <v/>
      </c>
    </row>
    <row r="283">
      <c r="A283" s="12" t="n"/>
      <c r="F283" s="13" t="n"/>
      <c r="H283" s="9">
        <f>IF(A283="","",DATE(YEAR(A283),MONTH(A283),1))</f>
        <v/>
      </c>
      <c r="I283" s="10">
        <f>IF(OR(A283="",B283=""),"",SUMIFS($F$2:$F$501,$B$2:$B$501,B283,$H$2:$H$501,H283,$G$2:$G$501,"50-€-Sachbezug"))</f>
        <v/>
      </c>
      <c r="J283" s="10">
        <f>IF(B283="","",SUMIFS($F$2:$F$501,$B$2:$B$501,B283,$G$2:$G$501,"§ 37b Pauschalsteuer"))</f>
        <v/>
      </c>
      <c r="K283" s="10">
        <f>IF(G283="§ 37b Pauschalsteuer",ROUND(F283*Einstellungen!$B$6*(1+Einstellungen!$B$7+Einstellungen!$B$8),2),"")</f>
        <v/>
      </c>
      <c r="L283" s="11">
        <f>IF(OR(B283="",G283=""),"",IF(AND(G283="50-€-Sachbezug",I283&gt;Einstellungen!$B$3),"50 € im Monat überschritten: ganzer Betrag steuerpflichtig",IF(AND(G283="60-€-Aufmerksamkeit",D283="Weihnachten"),"Weihnachten ist kein persönlicher Anlass",IF(AND(G283="60-€-Aufmerksamkeit",F283&gt;Einstellungen!$B$4),"über 60 €: keine Aufmerksamkeit mehr",IF(AND(G283="§ 37b Pauschalsteuer",J283&gt;Einstellungen!$B$5),"§ 37b: über 10.000 € im Jahr",IF(G283="§ 37b Pauschalsteuer","ok, Sozialversicherung beachten","ok"))))))</f>
        <v/>
      </c>
    </row>
    <row r="284">
      <c r="A284" s="12" t="n"/>
      <c r="F284" s="13" t="n"/>
      <c r="H284" s="9">
        <f>IF(A284="","",DATE(YEAR(A284),MONTH(A284),1))</f>
        <v/>
      </c>
      <c r="I284" s="10">
        <f>IF(OR(A284="",B284=""),"",SUMIFS($F$2:$F$501,$B$2:$B$501,B284,$H$2:$H$501,H284,$G$2:$G$501,"50-€-Sachbezug"))</f>
        <v/>
      </c>
      <c r="J284" s="10">
        <f>IF(B284="","",SUMIFS($F$2:$F$501,$B$2:$B$501,B284,$G$2:$G$501,"§ 37b Pauschalsteuer"))</f>
        <v/>
      </c>
      <c r="K284" s="10">
        <f>IF(G284="§ 37b Pauschalsteuer",ROUND(F284*Einstellungen!$B$6*(1+Einstellungen!$B$7+Einstellungen!$B$8),2),"")</f>
        <v/>
      </c>
      <c r="L284" s="11">
        <f>IF(OR(B284="",G284=""),"",IF(AND(G284="50-€-Sachbezug",I284&gt;Einstellungen!$B$3),"50 € im Monat überschritten: ganzer Betrag steuerpflichtig",IF(AND(G284="60-€-Aufmerksamkeit",D284="Weihnachten"),"Weihnachten ist kein persönlicher Anlass",IF(AND(G284="60-€-Aufmerksamkeit",F284&gt;Einstellungen!$B$4),"über 60 €: keine Aufmerksamkeit mehr",IF(AND(G284="§ 37b Pauschalsteuer",J284&gt;Einstellungen!$B$5),"§ 37b: über 10.000 € im Jahr",IF(G284="§ 37b Pauschalsteuer","ok, Sozialversicherung beachten","ok"))))))</f>
        <v/>
      </c>
    </row>
    <row r="285">
      <c r="A285" s="12" t="n"/>
      <c r="F285" s="13" t="n"/>
      <c r="H285" s="9">
        <f>IF(A285="","",DATE(YEAR(A285),MONTH(A285),1))</f>
        <v/>
      </c>
      <c r="I285" s="10">
        <f>IF(OR(A285="",B285=""),"",SUMIFS($F$2:$F$501,$B$2:$B$501,B285,$H$2:$H$501,H285,$G$2:$G$501,"50-€-Sachbezug"))</f>
        <v/>
      </c>
      <c r="J285" s="10">
        <f>IF(B285="","",SUMIFS($F$2:$F$501,$B$2:$B$501,B285,$G$2:$G$501,"§ 37b Pauschalsteuer"))</f>
        <v/>
      </c>
      <c r="K285" s="10">
        <f>IF(G285="§ 37b Pauschalsteuer",ROUND(F285*Einstellungen!$B$6*(1+Einstellungen!$B$7+Einstellungen!$B$8),2),"")</f>
        <v/>
      </c>
      <c r="L285" s="11">
        <f>IF(OR(B285="",G285=""),"",IF(AND(G285="50-€-Sachbezug",I285&gt;Einstellungen!$B$3),"50 € im Monat überschritten: ganzer Betrag steuerpflichtig",IF(AND(G285="60-€-Aufmerksamkeit",D285="Weihnachten"),"Weihnachten ist kein persönlicher Anlass",IF(AND(G285="60-€-Aufmerksamkeit",F285&gt;Einstellungen!$B$4),"über 60 €: keine Aufmerksamkeit mehr",IF(AND(G285="§ 37b Pauschalsteuer",J285&gt;Einstellungen!$B$5),"§ 37b: über 10.000 € im Jahr",IF(G285="§ 37b Pauschalsteuer","ok, Sozialversicherung beachten","ok"))))))</f>
        <v/>
      </c>
    </row>
    <row r="286">
      <c r="A286" s="12" t="n"/>
      <c r="F286" s="13" t="n"/>
      <c r="H286" s="9">
        <f>IF(A286="","",DATE(YEAR(A286),MONTH(A286),1))</f>
        <v/>
      </c>
      <c r="I286" s="10">
        <f>IF(OR(A286="",B286=""),"",SUMIFS($F$2:$F$501,$B$2:$B$501,B286,$H$2:$H$501,H286,$G$2:$G$501,"50-€-Sachbezug"))</f>
        <v/>
      </c>
      <c r="J286" s="10">
        <f>IF(B286="","",SUMIFS($F$2:$F$501,$B$2:$B$501,B286,$G$2:$G$501,"§ 37b Pauschalsteuer"))</f>
        <v/>
      </c>
      <c r="K286" s="10">
        <f>IF(G286="§ 37b Pauschalsteuer",ROUND(F286*Einstellungen!$B$6*(1+Einstellungen!$B$7+Einstellungen!$B$8),2),"")</f>
        <v/>
      </c>
      <c r="L286" s="11">
        <f>IF(OR(B286="",G286=""),"",IF(AND(G286="50-€-Sachbezug",I286&gt;Einstellungen!$B$3),"50 € im Monat überschritten: ganzer Betrag steuerpflichtig",IF(AND(G286="60-€-Aufmerksamkeit",D286="Weihnachten"),"Weihnachten ist kein persönlicher Anlass",IF(AND(G286="60-€-Aufmerksamkeit",F286&gt;Einstellungen!$B$4),"über 60 €: keine Aufmerksamkeit mehr",IF(AND(G286="§ 37b Pauschalsteuer",J286&gt;Einstellungen!$B$5),"§ 37b: über 10.000 € im Jahr",IF(G286="§ 37b Pauschalsteuer","ok, Sozialversicherung beachten","ok"))))))</f>
        <v/>
      </c>
    </row>
    <row r="287">
      <c r="A287" s="12" t="n"/>
      <c r="F287" s="13" t="n"/>
      <c r="H287" s="9">
        <f>IF(A287="","",DATE(YEAR(A287),MONTH(A287),1))</f>
        <v/>
      </c>
      <c r="I287" s="10">
        <f>IF(OR(A287="",B287=""),"",SUMIFS($F$2:$F$501,$B$2:$B$501,B287,$H$2:$H$501,H287,$G$2:$G$501,"50-€-Sachbezug"))</f>
        <v/>
      </c>
      <c r="J287" s="10">
        <f>IF(B287="","",SUMIFS($F$2:$F$501,$B$2:$B$501,B287,$G$2:$G$501,"§ 37b Pauschalsteuer"))</f>
        <v/>
      </c>
      <c r="K287" s="10">
        <f>IF(G287="§ 37b Pauschalsteuer",ROUND(F287*Einstellungen!$B$6*(1+Einstellungen!$B$7+Einstellungen!$B$8),2),"")</f>
        <v/>
      </c>
      <c r="L287" s="11">
        <f>IF(OR(B287="",G287=""),"",IF(AND(G287="50-€-Sachbezug",I287&gt;Einstellungen!$B$3),"50 € im Monat überschritten: ganzer Betrag steuerpflichtig",IF(AND(G287="60-€-Aufmerksamkeit",D287="Weihnachten"),"Weihnachten ist kein persönlicher Anlass",IF(AND(G287="60-€-Aufmerksamkeit",F287&gt;Einstellungen!$B$4),"über 60 €: keine Aufmerksamkeit mehr",IF(AND(G287="§ 37b Pauschalsteuer",J287&gt;Einstellungen!$B$5),"§ 37b: über 10.000 € im Jahr",IF(G287="§ 37b Pauschalsteuer","ok, Sozialversicherung beachten","ok"))))))</f>
        <v/>
      </c>
    </row>
    <row r="288">
      <c r="A288" s="12" t="n"/>
      <c r="F288" s="13" t="n"/>
      <c r="H288" s="9">
        <f>IF(A288="","",DATE(YEAR(A288),MONTH(A288),1))</f>
        <v/>
      </c>
      <c r="I288" s="10">
        <f>IF(OR(A288="",B288=""),"",SUMIFS($F$2:$F$501,$B$2:$B$501,B288,$H$2:$H$501,H288,$G$2:$G$501,"50-€-Sachbezug"))</f>
        <v/>
      </c>
      <c r="J288" s="10">
        <f>IF(B288="","",SUMIFS($F$2:$F$501,$B$2:$B$501,B288,$G$2:$G$501,"§ 37b Pauschalsteuer"))</f>
        <v/>
      </c>
      <c r="K288" s="10">
        <f>IF(G288="§ 37b Pauschalsteuer",ROUND(F288*Einstellungen!$B$6*(1+Einstellungen!$B$7+Einstellungen!$B$8),2),"")</f>
        <v/>
      </c>
      <c r="L288" s="11">
        <f>IF(OR(B288="",G288=""),"",IF(AND(G288="50-€-Sachbezug",I288&gt;Einstellungen!$B$3),"50 € im Monat überschritten: ganzer Betrag steuerpflichtig",IF(AND(G288="60-€-Aufmerksamkeit",D288="Weihnachten"),"Weihnachten ist kein persönlicher Anlass",IF(AND(G288="60-€-Aufmerksamkeit",F288&gt;Einstellungen!$B$4),"über 60 €: keine Aufmerksamkeit mehr",IF(AND(G288="§ 37b Pauschalsteuer",J288&gt;Einstellungen!$B$5),"§ 37b: über 10.000 € im Jahr",IF(G288="§ 37b Pauschalsteuer","ok, Sozialversicherung beachten","ok"))))))</f>
        <v/>
      </c>
    </row>
    <row r="289">
      <c r="A289" s="12" t="n"/>
      <c r="F289" s="13" t="n"/>
      <c r="H289" s="9">
        <f>IF(A289="","",DATE(YEAR(A289),MONTH(A289),1))</f>
        <v/>
      </c>
      <c r="I289" s="10">
        <f>IF(OR(A289="",B289=""),"",SUMIFS($F$2:$F$501,$B$2:$B$501,B289,$H$2:$H$501,H289,$G$2:$G$501,"50-€-Sachbezug"))</f>
        <v/>
      </c>
      <c r="J289" s="10">
        <f>IF(B289="","",SUMIFS($F$2:$F$501,$B$2:$B$501,B289,$G$2:$G$501,"§ 37b Pauschalsteuer"))</f>
        <v/>
      </c>
      <c r="K289" s="10">
        <f>IF(G289="§ 37b Pauschalsteuer",ROUND(F289*Einstellungen!$B$6*(1+Einstellungen!$B$7+Einstellungen!$B$8),2),"")</f>
        <v/>
      </c>
      <c r="L289" s="11">
        <f>IF(OR(B289="",G289=""),"",IF(AND(G289="50-€-Sachbezug",I289&gt;Einstellungen!$B$3),"50 € im Monat überschritten: ganzer Betrag steuerpflichtig",IF(AND(G289="60-€-Aufmerksamkeit",D289="Weihnachten"),"Weihnachten ist kein persönlicher Anlass",IF(AND(G289="60-€-Aufmerksamkeit",F289&gt;Einstellungen!$B$4),"über 60 €: keine Aufmerksamkeit mehr",IF(AND(G289="§ 37b Pauschalsteuer",J289&gt;Einstellungen!$B$5),"§ 37b: über 10.000 € im Jahr",IF(G289="§ 37b Pauschalsteuer","ok, Sozialversicherung beachten","ok"))))))</f>
        <v/>
      </c>
    </row>
    <row r="290">
      <c r="A290" s="12" t="n"/>
      <c r="F290" s="13" t="n"/>
      <c r="H290" s="9">
        <f>IF(A290="","",DATE(YEAR(A290),MONTH(A290),1))</f>
        <v/>
      </c>
      <c r="I290" s="10">
        <f>IF(OR(A290="",B290=""),"",SUMIFS($F$2:$F$501,$B$2:$B$501,B290,$H$2:$H$501,H290,$G$2:$G$501,"50-€-Sachbezug"))</f>
        <v/>
      </c>
      <c r="J290" s="10">
        <f>IF(B290="","",SUMIFS($F$2:$F$501,$B$2:$B$501,B290,$G$2:$G$501,"§ 37b Pauschalsteuer"))</f>
        <v/>
      </c>
      <c r="K290" s="10">
        <f>IF(G290="§ 37b Pauschalsteuer",ROUND(F290*Einstellungen!$B$6*(1+Einstellungen!$B$7+Einstellungen!$B$8),2),"")</f>
        <v/>
      </c>
      <c r="L290" s="11">
        <f>IF(OR(B290="",G290=""),"",IF(AND(G290="50-€-Sachbezug",I290&gt;Einstellungen!$B$3),"50 € im Monat überschritten: ganzer Betrag steuerpflichtig",IF(AND(G290="60-€-Aufmerksamkeit",D290="Weihnachten"),"Weihnachten ist kein persönlicher Anlass",IF(AND(G290="60-€-Aufmerksamkeit",F290&gt;Einstellungen!$B$4),"über 60 €: keine Aufmerksamkeit mehr",IF(AND(G290="§ 37b Pauschalsteuer",J290&gt;Einstellungen!$B$5),"§ 37b: über 10.000 € im Jahr",IF(G290="§ 37b Pauschalsteuer","ok, Sozialversicherung beachten","ok"))))))</f>
        <v/>
      </c>
    </row>
    <row r="291">
      <c r="A291" s="12" t="n"/>
      <c r="F291" s="13" t="n"/>
      <c r="H291" s="9">
        <f>IF(A291="","",DATE(YEAR(A291),MONTH(A291),1))</f>
        <v/>
      </c>
      <c r="I291" s="10">
        <f>IF(OR(A291="",B291=""),"",SUMIFS($F$2:$F$501,$B$2:$B$501,B291,$H$2:$H$501,H291,$G$2:$G$501,"50-€-Sachbezug"))</f>
        <v/>
      </c>
      <c r="J291" s="10">
        <f>IF(B291="","",SUMIFS($F$2:$F$501,$B$2:$B$501,B291,$G$2:$G$501,"§ 37b Pauschalsteuer"))</f>
        <v/>
      </c>
      <c r="K291" s="10">
        <f>IF(G291="§ 37b Pauschalsteuer",ROUND(F291*Einstellungen!$B$6*(1+Einstellungen!$B$7+Einstellungen!$B$8),2),"")</f>
        <v/>
      </c>
      <c r="L291" s="11">
        <f>IF(OR(B291="",G291=""),"",IF(AND(G291="50-€-Sachbezug",I291&gt;Einstellungen!$B$3),"50 € im Monat überschritten: ganzer Betrag steuerpflichtig",IF(AND(G291="60-€-Aufmerksamkeit",D291="Weihnachten"),"Weihnachten ist kein persönlicher Anlass",IF(AND(G291="60-€-Aufmerksamkeit",F291&gt;Einstellungen!$B$4),"über 60 €: keine Aufmerksamkeit mehr",IF(AND(G291="§ 37b Pauschalsteuer",J291&gt;Einstellungen!$B$5),"§ 37b: über 10.000 € im Jahr",IF(G291="§ 37b Pauschalsteuer","ok, Sozialversicherung beachten","ok"))))))</f>
        <v/>
      </c>
    </row>
    <row r="292">
      <c r="A292" s="12" t="n"/>
      <c r="F292" s="13" t="n"/>
      <c r="H292" s="9">
        <f>IF(A292="","",DATE(YEAR(A292),MONTH(A292),1))</f>
        <v/>
      </c>
      <c r="I292" s="10">
        <f>IF(OR(A292="",B292=""),"",SUMIFS($F$2:$F$501,$B$2:$B$501,B292,$H$2:$H$501,H292,$G$2:$G$501,"50-€-Sachbezug"))</f>
        <v/>
      </c>
      <c r="J292" s="10">
        <f>IF(B292="","",SUMIFS($F$2:$F$501,$B$2:$B$501,B292,$G$2:$G$501,"§ 37b Pauschalsteuer"))</f>
        <v/>
      </c>
      <c r="K292" s="10">
        <f>IF(G292="§ 37b Pauschalsteuer",ROUND(F292*Einstellungen!$B$6*(1+Einstellungen!$B$7+Einstellungen!$B$8),2),"")</f>
        <v/>
      </c>
      <c r="L292" s="11">
        <f>IF(OR(B292="",G292=""),"",IF(AND(G292="50-€-Sachbezug",I292&gt;Einstellungen!$B$3),"50 € im Monat überschritten: ganzer Betrag steuerpflichtig",IF(AND(G292="60-€-Aufmerksamkeit",D292="Weihnachten"),"Weihnachten ist kein persönlicher Anlass",IF(AND(G292="60-€-Aufmerksamkeit",F292&gt;Einstellungen!$B$4),"über 60 €: keine Aufmerksamkeit mehr",IF(AND(G292="§ 37b Pauschalsteuer",J292&gt;Einstellungen!$B$5),"§ 37b: über 10.000 € im Jahr",IF(G292="§ 37b Pauschalsteuer","ok, Sozialversicherung beachten","ok"))))))</f>
        <v/>
      </c>
    </row>
    <row r="293">
      <c r="A293" s="12" t="n"/>
      <c r="F293" s="13" t="n"/>
      <c r="H293" s="9">
        <f>IF(A293="","",DATE(YEAR(A293),MONTH(A293),1))</f>
        <v/>
      </c>
      <c r="I293" s="10">
        <f>IF(OR(A293="",B293=""),"",SUMIFS($F$2:$F$501,$B$2:$B$501,B293,$H$2:$H$501,H293,$G$2:$G$501,"50-€-Sachbezug"))</f>
        <v/>
      </c>
      <c r="J293" s="10">
        <f>IF(B293="","",SUMIFS($F$2:$F$501,$B$2:$B$501,B293,$G$2:$G$501,"§ 37b Pauschalsteuer"))</f>
        <v/>
      </c>
      <c r="K293" s="10">
        <f>IF(G293="§ 37b Pauschalsteuer",ROUND(F293*Einstellungen!$B$6*(1+Einstellungen!$B$7+Einstellungen!$B$8),2),"")</f>
        <v/>
      </c>
      <c r="L293" s="11">
        <f>IF(OR(B293="",G293=""),"",IF(AND(G293="50-€-Sachbezug",I293&gt;Einstellungen!$B$3),"50 € im Monat überschritten: ganzer Betrag steuerpflichtig",IF(AND(G293="60-€-Aufmerksamkeit",D293="Weihnachten"),"Weihnachten ist kein persönlicher Anlass",IF(AND(G293="60-€-Aufmerksamkeit",F293&gt;Einstellungen!$B$4),"über 60 €: keine Aufmerksamkeit mehr",IF(AND(G293="§ 37b Pauschalsteuer",J293&gt;Einstellungen!$B$5),"§ 37b: über 10.000 € im Jahr",IF(G293="§ 37b Pauschalsteuer","ok, Sozialversicherung beachten","ok"))))))</f>
        <v/>
      </c>
    </row>
    <row r="294">
      <c r="A294" s="12" t="n"/>
      <c r="F294" s="13" t="n"/>
      <c r="H294" s="9">
        <f>IF(A294="","",DATE(YEAR(A294),MONTH(A294),1))</f>
        <v/>
      </c>
      <c r="I294" s="10">
        <f>IF(OR(A294="",B294=""),"",SUMIFS($F$2:$F$501,$B$2:$B$501,B294,$H$2:$H$501,H294,$G$2:$G$501,"50-€-Sachbezug"))</f>
        <v/>
      </c>
      <c r="J294" s="10">
        <f>IF(B294="","",SUMIFS($F$2:$F$501,$B$2:$B$501,B294,$G$2:$G$501,"§ 37b Pauschalsteuer"))</f>
        <v/>
      </c>
      <c r="K294" s="10">
        <f>IF(G294="§ 37b Pauschalsteuer",ROUND(F294*Einstellungen!$B$6*(1+Einstellungen!$B$7+Einstellungen!$B$8),2),"")</f>
        <v/>
      </c>
      <c r="L294" s="11">
        <f>IF(OR(B294="",G294=""),"",IF(AND(G294="50-€-Sachbezug",I294&gt;Einstellungen!$B$3),"50 € im Monat überschritten: ganzer Betrag steuerpflichtig",IF(AND(G294="60-€-Aufmerksamkeit",D294="Weihnachten"),"Weihnachten ist kein persönlicher Anlass",IF(AND(G294="60-€-Aufmerksamkeit",F294&gt;Einstellungen!$B$4),"über 60 €: keine Aufmerksamkeit mehr",IF(AND(G294="§ 37b Pauschalsteuer",J294&gt;Einstellungen!$B$5),"§ 37b: über 10.000 € im Jahr",IF(G294="§ 37b Pauschalsteuer","ok, Sozialversicherung beachten","ok"))))))</f>
        <v/>
      </c>
    </row>
    <row r="295">
      <c r="A295" s="12" t="n"/>
      <c r="F295" s="13" t="n"/>
      <c r="H295" s="9">
        <f>IF(A295="","",DATE(YEAR(A295),MONTH(A295),1))</f>
        <v/>
      </c>
      <c r="I295" s="10">
        <f>IF(OR(A295="",B295=""),"",SUMIFS($F$2:$F$501,$B$2:$B$501,B295,$H$2:$H$501,H295,$G$2:$G$501,"50-€-Sachbezug"))</f>
        <v/>
      </c>
      <c r="J295" s="10">
        <f>IF(B295="","",SUMIFS($F$2:$F$501,$B$2:$B$501,B295,$G$2:$G$501,"§ 37b Pauschalsteuer"))</f>
        <v/>
      </c>
      <c r="K295" s="10">
        <f>IF(G295="§ 37b Pauschalsteuer",ROUND(F295*Einstellungen!$B$6*(1+Einstellungen!$B$7+Einstellungen!$B$8),2),"")</f>
        <v/>
      </c>
      <c r="L295" s="11">
        <f>IF(OR(B295="",G295=""),"",IF(AND(G295="50-€-Sachbezug",I295&gt;Einstellungen!$B$3),"50 € im Monat überschritten: ganzer Betrag steuerpflichtig",IF(AND(G295="60-€-Aufmerksamkeit",D295="Weihnachten"),"Weihnachten ist kein persönlicher Anlass",IF(AND(G295="60-€-Aufmerksamkeit",F295&gt;Einstellungen!$B$4),"über 60 €: keine Aufmerksamkeit mehr",IF(AND(G295="§ 37b Pauschalsteuer",J295&gt;Einstellungen!$B$5),"§ 37b: über 10.000 € im Jahr",IF(G295="§ 37b Pauschalsteuer","ok, Sozialversicherung beachten","ok"))))))</f>
        <v/>
      </c>
    </row>
    <row r="296">
      <c r="A296" s="12" t="n"/>
      <c r="F296" s="13" t="n"/>
      <c r="H296" s="9">
        <f>IF(A296="","",DATE(YEAR(A296),MONTH(A296),1))</f>
        <v/>
      </c>
      <c r="I296" s="10">
        <f>IF(OR(A296="",B296=""),"",SUMIFS($F$2:$F$501,$B$2:$B$501,B296,$H$2:$H$501,H296,$G$2:$G$501,"50-€-Sachbezug"))</f>
        <v/>
      </c>
      <c r="J296" s="10">
        <f>IF(B296="","",SUMIFS($F$2:$F$501,$B$2:$B$501,B296,$G$2:$G$501,"§ 37b Pauschalsteuer"))</f>
        <v/>
      </c>
      <c r="K296" s="10">
        <f>IF(G296="§ 37b Pauschalsteuer",ROUND(F296*Einstellungen!$B$6*(1+Einstellungen!$B$7+Einstellungen!$B$8),2),"")</f>
        <v/>
      </c>
      <c r="L296" s="11">
        <f>IF(OR(B296="",G296=""),"",IF(AND(G296="50-€-Sachbezug",I296&gt;Einstellungen!$B$3),"50 € im Monat überschritten: ganzer Betrag steuerpflichtig",IF(AND(G296="60-€-Aufmerksamkeit",D296="Weihnachten"),"Weihnachten ist kein persönlicher Anlass",IF(AND(G296="60-€-Aufmerksamkeit",F296&gt;Einstellungen!$B$4),"über 60 €: keine Aufmerksamkeit mehr",IF(AND(G296="§ 37b Pauschalsteuer",J296&gt;Einstellungen!$B$5),"§ 37b: über 10.000 € im Jahr",IF(G296="§ 37b Pauschalsteuer","ok, Sozialversicherung beachten","ok"))))))</f>
        <v/>
      </c>
    </row>
    <row r="297">
      <c r="A297" s="12" t="n"/>
      <c r="F297" s="13" t="n"/>
      <c r="H297" s="9">
        <f>IF(A297="","",DATE(YEAR(A297),MONTH(A297),1))</f>
        <v/>
      </c>
      <c r="I297" s="10">
        <f>IF(OR(A297="",B297=""),"",SUMIFS($F$2:$F$501,$B$2:$B$501,B297,$H$2:$H$501,H297,$G$2:$G$501,"50-€-Sachbezug"))</f>
        <v/>
      </c>
      <c r="J297" s="10">
        <f>IF(B297="","",SUMIFS($F$2:$F$501,$B$2:$B$501,B297,$G$2:$G$501,"§ 37b Pauschalsteuer"))</f>
        <v/>
      </c>
      <c r="K297" s="10">
        <f>IF(G297="§ 37b Pauschalsteuer",ROUND(F297*Einstellungen!$B$6*(1+Einstellungen!$B$7+Einstellungen!$B$8),2),"")</f>
        <v/>
      </c>
      <c r="L297" s="11">
        <f>IF(OR(B297="",G297=""),"",IF(AND(G297="50-€-Sachbezug",I297&gt;Einstellungen!$B$3),"50 € im Monat überschritten: ganzer Betrag steuerpflichtig",IF(AND(G297="60-€-Aufmerksamkeit",D297="Weihnachten"),"Weihnachten ist kein persönlicher Anlass",IF(AND(G297="60-€-Aufmerksamkeit",F297&gt;Einstellungen!$B$4),"über 60 €: keine Aufmerksamkeit mehr",IF(AND(G297="§ 37b Pauschalsteuer",J297&gt;Einstellungen!$B$5),"§ 37b: über 10.000 € im Jahr",IF(G297="§ 37b Pauschalsteuer","ok, Sozialversicherung beachten","ok"))))))</f>
        <v/>
      </c>
    </row>
    <row r="298">
      <c r="A298" s="12" t="n"/>
      <c r="F298" s="13" t="n"/>
      <c r="H298" s="9">
        <f>IF(A298="","",DATE(YEAR(A298),MONTH(A298),1))</f>
        <v/>
      </c>
      <c r="I298" s="10">
        <f>IF(OR(A298="",B298=""),"",SUMIFS($F$2:$F$501,$B$2:$B$501,B298,$H$2:$H$501,H298,$G$2:$G$501,"50-€-Sachbezug"))</f>
        <v/>
      </c>
      <c r="J298" s="10">
        <f>IF(B298="","",SUMIFS($F$2:$F$501,$B$2:$B$501,B298,$G$2:$G$501,"§ 37b Pauschalsteuer"))</f>
        <v/>
      </c>
      <c r="K298" s="10">
        <f>IF(G298="§ 37b Pauschalsteuer",ROUND(F298*Einstellungen!$B$6*(1+Einstellungen!$B$7+Einstellungen!$B$8),2),"")</f>
        <v/>
      </c>
      <c r="L298" s="11">
        <f>IF(OR(B298="",G298=""),"",IF(AND(G298="50-€-Sachbezug",I298&gt;Einstellungen!$B$3),"50 € im Monat überschritten: ganzer Betrag steuerpflichtig",IF(AND(G298="60-€-Aufmerksamkeit",D298="Weihnachten"),"Weihnachten ist kein persönlicher Anlass",IF(AND(G298="60-€-Aufmerksamkeit",F298&gt;Einstellungen!$B$4),"über 60 €: keine Aufmerksamkeit mehr",IF(AND(G298="§ 37b Pauschalsteuer",J298&gt;Einstellungen!$B$5),"§ 37b: über 10.000 € im Jahr",IF(G298="§ 37b Pauschalsteuer","ok, Sozialversicherung beachten","ok"))))))</f>
        <v/>
      </c>
    </row>
    <row r="299">
      <c r="A299" s="12" t="n"/>
      <c r="F299" s="13" t="n"/>
      <c r="H299" s="9">
        <f>IF(A299="","",DATE(YEAR(A299),MONTH(A299),1))</f>
        <v/>
      </c>
      <c r="I299" s="10">
        <f>IF(OR(A299="",B299=""),"",SUMIFS($F$2:$F$501,$B$2:$B$501,B299,$H$2:$H$501,H299,$G$2:$G$501,"50-€-Sachbezug"))</f>
        <v/>
      </c>
      <c r="J299" s="10">
        <f>IF(B299="","",SUMIFS($F$2:$F$501,$B$2:$B$501,B299,$G$2:$G$501,"§ 37b Pauschalsteuer"))</f>
        <v/>
      </c>
      <c r="K299" s="10">
        <f>IF(G299="§ 37b Pauschalsteuer",ROUND(F299*Einstellungen!$B$6*(1+Einstellungen!$B$7+Einstellungen!$B$8),2),"")</f>
        <v/>
      </c>
      <c r="L299" s="11">
        <f>IF(OR(B299="",G299=""),"",IF(AND(G299="50-€-Sachbezug",I299&gt;Einstellungen!$B$3),"50 € im Monat überschritten: ganzer Betrag steuerpflichtig",IF(AND(G299="60-€-Aufmerksamkeit",D299="Weihnachten"),"Weihnachten ist kein persönlicher Anlass",IF(AND(G299="60-€-Aufmerksamkeit",F299&gt;Einstellungen!$B$4),"über 60 €: keine Aufmerksamkeit mehr",IF(AND(G299="§ 37b Pauschalsteuer",J299&gt;Einstellungen!$B$5),"§ 37b: über 10.000 € im Jahr",IF(G299="§ 37b Pauschalsteuer","ok, Sozialversicherung beachten","ok"))))))</f>
        <v/>
      </c>
    </row>
    <row r="300">
      <c r="A300" s="12" t="n"/>
      <c r="F300" s="13" t="n"/>
      <c r="H300" s="9">
        <f>IF(A300="","",DATE(YEAR(A300),MONTH(A300),1))</f>
        <v/>
      </c>
      <c r="I300" s="10">
        <f>IF(OR(A300="",B300=""),"",SUMIFS($F$2:$F$501,$B$2:$B$501,B300,$H$2:$H$501,H300,$G$2:$G$501,"50-€-Sachbezug"))</f>
        <v/>
      </c>
      <c r="J300" s="10">
        <f>IF(B300="","",SUMIFS($F$2:$F$501,$B$2:$B$501,B300,$G$2:$G$501,"§ 37b Pauschalsteuer"))</f>
        <v/>
      </c>
      <c r="K300" s="10">
        <f>IF(G300="§ 37b Pauschalsteuer",ROUND(F300*Einstellungen!$B$6*(1+Einstellungen!$B$7+Einstellungen!$B$8),2),"")</f>
        <v/>
      </c>
      <c r="L300" s="11">
        <f>IF(OR(B300="",G300=""),"",IF(AND(G300="50-€-Sachbezug",I300&gt;Einstellungen!$B$3),"50 € im Monat überschritten: ganzer Betrag steuerpflichtig",IF(AND(G300="60-€-Aufmerksamkeit",D300="Weihnachten"),"Weihnachten ist kein persönlicher Anlass",IF(AND(G300="60-€-Aufmerksamkeit",F300&gt;Einstellungen!$B$4),"über 60 €: keine Aufmerksamkeit mehr",IF(AND(G300="§ 37b Pauschalsteuer",J300&gt;Einstellungen!$B$5),"§ 37b: über 10.000 € im Jahr",IF(G300="§ 37b Pauschalsteuer","ok, Sozialversicherung beachten","ok"))))))</f>
        <v/>
      </c>
    </row>
    <row r="301">
      <c r="A301" s="12" t="n"/>
      <c r="F301" s="13" t="n"/>
      <c r="H301" s="9">
        <f>IF(A301="","",DATE(YEAR(A301),MONTH(A301),1))</f>
        <v/>
      </c>
      <c r="I301" s="10">
        <f>IF(OR(A301="",B301=""),"",SUMIFS($F$2:$F$501,$B$2:$B$501,B301,$H$2:$H$501,H301,$G$2:$G$501,"50-€-Sachbezug"))</f>
        <v/>
      </c>
      <c r="J301" s="10">
        <f>IF(B301="","",SUMIFS($F$2:$F$501,$B$2:$B$501,B301,$G$2:$G$501,"§ 37b Pauschalsteuer"))</f>
        <v/>
      </c>
      <c r="K301" s="10">
        <f>IF(G301="§ 37b Pauschalsteuer",ROUND(F301*Einstellungen!$B$6*(1+Einstellungen!$B$7+Einstellungen!$B$8),2),"")</f>
        <v/>
      </c>
      <c r="L301" s="11">
        <f>IF(OR(B301="",G301=""),"",IF(AND(G301="50-€-Sachbezug",I301&gt;Einstellungen!$B$3),"50 € im Monat überschritten: ganzer Betrag steuerpflichtig",IF(AND(G301="60-€-Aufmerksamkeit",D301="Weihnachten"),"Weihnachten ist kein persönlicher Anlass",IF(AND(G301="60-€-Aufmerksamkeit",F301&gt;Einstellungen!$B$4),"über 60 €: keine Aufmerksamkeit mehr",IF(AND(G301="§ 37b Pauschalsteuer",J301&gt;Einstellungen!$B$5),"§ 37b: über 10.000 € im Jahr",IF(G301="§ 37b Pauschalsteuer","ok, Sozialversicherung beachten","ok"))))))</f>
        <v/>
      </c>
    </row>
    <row r="302">
      <c r="A302" s="12" t="n"/>
      <c r="F302" s="13" t="n"/>
      <c r="H302" s="9">
        <f>IF(A302="","",DATE(YEAR(A302),MONTH(A302),1))</f>
        <v/>
      </c>
      <c r="I302" s="10">
        <f>IF(OR(A302="",B302=""),"",SUMIFS($F$2:$F$501,$B$2:$B$501,B302,$H$2:$H$501,H302,$G$2:$G$501,"50-€-Sachbezug"))</f>
        <v/>
      </c>
      <c r="J302" s="10">
        <f>IF(B302="","",SUMIFS($F$2:$F$501,$B$2:$B$501,B302,$G$2:$G$501,"§ 37b Pauschalsteuer"))</f>
        <v/>
      </c>
      <c r="K302" s="10">
        <f>IF(G302="§ 37b Pauschalsteuer",ROUND(F302*Einstellungen!$B$6*(1+Einstellungen!$B$7+Einstellungen!$B$8),2),"")</f>
        <v/>
      </c>
      <c r="L302" s="11">
        <f>IF(OR(B302="",G302=""),"",IF(AND(G302="50-€-Sachbezug",I302&gt;Einstellungen!$B$3),"50 € im Monat überschritten: ganzer Betrag steuerpflichtig",IF(AND(G302="60-€-Aufmerksamkeit",D302="Weihnachten"),"Weihnachten ist kein persönlicher Anlass",IF(AND(G302="60-€-Aufmerksamkeit",F302&gt;Einstellungen!$B$4),"über 60 €: keine Aufmerksamkeit mehr",IF(AND(G302="§ 37b Pauschalsteuer",J302&gt;Einstellungen!$B$5),"§ 37b: über 10.000 € im Jahr",IF(G302="§ 37b Pauschalsteuer","ok, Sozialversicherung beachten","ok"))))))</f>
        <v/>
      </c>
    </row>
    <row r="303">
      <c r="A303" s="12" t="n"/>
      <c r="F303" s="13" t="n"/>
      <c r="H303" s="9">
        <f>IF(A303="","",DATE(YEAR(A303),MONTH(A303),1))</f>
        <v/>
      </c>
      <c r="I303" s="10">
        <f>IF(OR(A303="",B303=""),"",SUMIFS($F$2:$F$501,$B$2:$B$501,B303,$H$2:$H$501,H303,$G$2:$G$501,"50-€-Sachbezug"))</f>
        <v/>
      </c>
      <c r="J303" s="10">
        <f>IF(B303="","",SUMIFS($F$2:$F$501,$B$2:$B$501,B303,$G$2:$G$501,"§ 37b Pauschalsteuer"))</f>
        <v/>
      </c>
      <c r="K303" s="10">
        <f>IF(G303="§ 37b Pauschalsteuer",ROUND(F303*Einstellungen!$B$6*(1+Einstellungen!$B$7+Einstellungen!$B$8),2),"")</f>
        <v/>
      </c>
      <c r="L303" s="11">
        <f>IF(OR(B303="",G303=""),"",IF(AND(G303="50-€-Sachbezug",I303&gt;Einstellungen!$B$3),"50 € im Monat überschritten: ganzer Betrag steuerpflichtig",IF(AND(G303="60-€-Aufmerksamkeit",D303="Weihnachten"),"Weihnachten ist kein persönlicher Anlass",IF(AND(G303="60-€-Aufmerksamkeit",F303&gt;Einstellungen!$B$4),"über 60 €: keine Aufmerksamkeit mehr",IF(AND(G303="§ 37b Pauschalsteuer",J303&gt;Einstellungen!$B$5),"§ 37b: über 10.000 € im Jahr",IF(G303="§ 37b Pauschalsteuer","ok, Sozialversicherung beachten","ok"))))))</f>
        <v/>
      </c>
    </row>
    <row r="304">
      <c r="A304" s="12" t="n"/>
      <c r="F304" s="13" t="n"/>
      <c r="H304" s="9">
        <f>IF(A304="","",DATE(YEAR(A304),MONTH(A304),1))</f>
        <v/>
      </c>
      <c r="I304" s="10">
        <f>IF(OR(A304="",B304=""),"",SUMIFS($F$2:$F$501,$B$2:$B$501,B304,$H$2:$H$501,H304,$G$2:$G$501,"50-€-Sachbezug"))</f>
        <v/>
      </c>
      <c r="J304" s="10">
        <f>IF(B304="","",SUMIFS($F$2:$F$501,$B$2:$B$501,B304,$G$2:$G$501,"§ 37b Pauschalsteuer"))</f>
        <v/>
      </c>
      <c r="K304" s="10">
        <f>IF(G304="§ 37b Pauschalsteuer",ROUND(F304*Einstellungen!$B$6*(1+Einstellungen!$B$7+Einstellungen!$B$8),2),"")</f>
        <v/>
      </c>
      <c r="L304" s="11">
        <f>IF(OR(B304="",G304=""),"",IF(AND(G304="50-€-Sachbezug",I304&gt;Einstellungen!$B$3),"50 € im Monat überschritten: ganzer Betrag steuerpflichtig",IF(AND(G304="60-€-Aufmerksamkeit",D304="Weihnachten"),"Weihnachten ist kein persönlicher Anlass",IF(AND(G304="60-€-Aufmerksamkeit",F304&gt;Einstellungen!$B$4),"über 60 €: keine Aufmerksamkeit mehr",IF(AND(G304="§ 37b Pauschalsteuer",J304&gt;Einstellungen!$B$5),"§ 37b: über 10.000 € im Jahr",IF(G304="§ 37b Pauschalsteuer","ok, Sozialversicherung beachten","ok"))))))</f>
        <v/>
      </c>
    </row>
    <row r="305">
      <c r="A305" s="12" t="n"/>
      <c r="F305" s="13" t="n"/>
      <c r="H305" s="9">
        <f>IF(A305="","",DATE(YEAR(A305),MONTH(A305),1))</f>
        <v/>
      </c>
      <c r="I305" s="10">
        <f>IF(OR(A305="",B305=""),"",SUMIFS($F$2:$F$501,$B$2:$B$501,B305,$H$2:$H$501,H305,$G$2:$G$501,"50-€-Sachbezug"))</f>
        <v/>
      </c>
      <c r="J305" s="10">
        <f>IF(B305="","",SUMIFS($F$2:$F$501,$B$2:$B$501,B305,$G$2:$G$501,"§ 37b Pauschalsteuer"))</f>
        <v/>
      </c>
      <c r="K305" s="10">
        <f>IF(G305="§ 37b Pauschalsteuer",ROUND(F305*Einstellungen!$B$6*(1+Einstellungen!$B$7+Einstellungen!$B$8),2),"")</f>
        <v/>
      </c>
      <c r="L305" s="11">
        <f>IF(OR(B305="",G305=""),"",IF(AND(G305="50-€-Sachbezug",I305&gt;Einstellungen!$B$3),"50 € im Monat überschritten: ganzer Betrag steuerpflichtig",IF(AND(G305="60-€-Aufmerksamkeit",D305="Weihnachten"),"Weihnachten ist kein persönlicher Anlass",IF(AND(G305="60-€-Aufmerksamkeit",F305&gt;Einstellungen!$B$4),"über 60 €: keine Aufmerksamkeit mehr",IF(AND(G305="§ 37b Pauschalsteuer",J305&gt;Einstellungen!$B$5),"§ 37b: über 10.000 € im Jahr",IF(G305="§ 37b Pauschalsteuer","ok, Sozialversicherung beachten","ok"))))))</f>
        <v/>
      </c>
    </row>
    <row r="306">
      <c r="A306" s="12" t="n"/>
      <c r="F306" s="13" t="n"/>
      <c r="H306" s="9">
        <f>IF(A306="","",DATE(YEAR(A306),MONTH(A306),1))</f>
        <v/>
      </c>
      <c r="I306" s="10">
        <f>IF(OR(A306="",B306=""),"",SUMIFS($F$2:$F$501,$B$2:$B$501,B306,$H$2:$H$501,H306,$G$2:$G$501,"50-€-Sachbezug"))</f>
        <v/>
      </c>
      <c r="J306" s="10">
        <f>IF(B306="","",SUMIFS($F$2:$F$501,$B$2:$B$501,B306,$G$2:$G$501,"§ 37b Pauschalsteuer"))</f>
        <v/>
      </c>
      <c r="K306" s="10">
        <f>IF(G306="§ 37b Pauschalsteuer",ROUND(F306*Einstellungen!$B$6*(1+Einstellungen!$B$7+Einstellungen!$B$8),2),"")</f>
        <v/>
      </c>
      <c r="L306" s="11">
        <f>IF(OR(B306="",G306=""),"",IF(AND(G306="50-€-Sachbezug",I306&gt;Einstellungen!$B$3),"50 € im Monat überschritten: ganzer Betrag steuerpflichtig",IF(AND(G306="60-€-Aufmerksamkeit",D306="Weihnachten"),"Weihnachten ist kein persönlicher Anlass",IF(AND(G306="60-€-Aufmerksamkeit",F306&gt;Einstellungen!$B$4),"über 60 €: keine Aufmerksamkeit mehr",IF(AND(G306="§ 37b Pauschalsteuer",J306&gt;Einstellungen!$B$5),"§ 37b: über 10.000 € im Jahr",IF(G306="§ 37b Pauschalsteuer","ok, Sozialversicherung beachten","ok"))))))</f>
        <v/>
      </c>
    </row>
    <row r="307">
      <c r="A307" s="12" t="n"/>
      <c r="F307" s="13" t="n"/>
      <c r="H307" s="9">
        <f>IF(A307="","",DATE(YEAR(A307),MONTH(A307),1))</f>
        <v/>
      </c>
      <c r="I307" s="10">
        <f>IF(OR(A307="",B307=""),"",SUMIFS($F$2:$F$501,$B$2:$B$501,B307,$H$2:$H$501,H307,$G$2:$G$501,"50-€-Sachbezug"))</f>
        <v/>
      </c>
      <c r="J307" s="10">
        <f>IF(B307="","",SUMIFS($F$2:$F$501,$B$2:$B$501,B307,$G$2:$G$501,"§ 37b Pauschalsteuer"))</f>
        <v/>
      </c>
      <c r="K307" s="10">
        <f>IF(G307="§ 37b Pauschalsteuer",ROUND(F307*Einstellungen!$B$6*(1+Einstellungen!$B$7+Einstellungen!$B$8),2),"")</f>
        <v/>
      </c>
      <c r="L307" s="11">
        <f>IF(OR(B307="",G307=""),"",IF(AND(G307="50-€-Sachbezug",I307&gt;Einstellungen!$B$3),"50 € im Monat überschritten: ganzer Betrag steuerpflichtig",IF(AND(G307="60-€-Aufmerksamkeit",D307="Weihnachten"),"Weihnachten ist kein persönlicher Anlass",IF(AND(G307="60-€-Aufmerksamkeit",F307&gt;Einstellungen!$B$4),"über 60 €: keine Aufmerksamkeit mehr",IF(AND(G307="§ 37b Pauschalsteuer",J307&gt;Einstellungen!$B$5),"§ 37b: über 10.000 € im Jahr",IF(G307="§ 37b Pauschalsteuer","ok, Sozialversicherung beachten","ok"))))))</f>
        <v/>
      </c>
    </row>
    <row r="308">
      <c r="A308" s="12" t="n"/>
      <c r="F308" s="13" t="n"/>
      <c r="H308" s="9">
        <f>IF(A308="","",DATE(YEAR(A308),MONTH(A308),1))</f>
        <v/>
      </c>
      <c r="I308" s="10">
        <f>IF(OR(A308="",B308=""),"",SUMIFS($F$2:$F$501,$B$2:$B$501,B308,$H$2:$H$501,H308,$G$2:$G$501,"50-€-Sachbezug"))</f>
        <v/>
      </c>
      <c r="J308" s="10">
        <f>IF(B308="","",SUMIFS($F$2:$F$501,$B$2:$B$501,B308,$G$2:$G$501,"§ 37b Pauschalsteuer"))</f>
        <v/>
      </c>
      <c r="K308" s="10">
        <f>IF(G308="§ 37b Pauschalsteuer",ROUND(F308*Einstellungen!$B$6*(1+Einstellungen!$B$7+Einstellungen!$B$8),2),"")</f>
        <v/>
      </c>
      <c r="L308" s="11">
        <f>IF(OR(B308="",G308=""),"",IF(AND(G308="50-€-Sachbezug",I308&gt;Einstellungen!$B$3),"50 € im Monat überschritten: ganzer Betrag steuerpflichtig",IF(AND(G308="60-€-Aufmerksamkeit",D308="Weihnachten"),"Weihnachten ist kein persönlicher Anlass",IF(AND(G308="60-€-Aufmerksamkeit",F308&gt;Einstellungen!$B$4),"über 60 €: keine Aufmerksamkeit mehr",IF(AND(G308="§ 37b Pauschalsteuer",J308&gt;Einstellungen!$B$5),"§ 37b: über 10.000 € im Jahr",IF(G308="§ 37b Pauschalsteuer","ok, Sozialversicherung beachten","ok"))))))</f>
        <v/>
      </c>
    </row>
    <row r="309">
      <c r="A309" s="12" t="n"/>
      <c r="F309" s="13" t="n"/>
      <c r="H309" s="9">
        <f>IF(A309="","",DATE(YEAR(A309),MONTH(A309),1))</f>
        <v/>
      </c>
      <c r="I309" s="10">
        <f>IF(OR(A309="",B309=""),"",SUMIFS($F$2:$F$501,$B$2:$B$501,B309,$H$2:$H$501,H309,$G$2:$G$501,"50-€-Sachbezug"))</f>
        <v/>
      </c>
      <c r="J309" s="10">
        <f>IF(B309="","",SUMIFS($F$2:$F$501,$B$2:$B$501,B309,$G$2:$G$501,"§ 37b Pauschalsteuer"))</f>
        <v/>
      </c>
      <c r="K309" s="10">
        <f>IF(G309="§ 37b Pauschalsteuer",ROUND(F309*Einstellungen!$B$6*(1+Einstellungen!$B$7+Einstellungen!$B$8),2),"")</f>
        <v/>
      </c>
      <c r="L309" s="11">
        <f>IF(OR(B309="",G309=""),"",IF(AND(G309="50-€-Sachbezug",I309&gt;Einstellungen!$B$3),"50 € im Monat überschritten: ganzer Betrag steuerpflichtig",IF(AND(G309="60-€-Aufmerksamkeit",D309="Weihnachten"),"Weihnachten ist kein persönlicher Anlass",IF(AND(G309="60-€-Aufmerksamkeit",F309&gt;Einstellungen!$B$4),"über 60 €: keine Aufmerksamkeit mehr",IF(AND(G309="§ 37b Pauschalsteuer",J309&gt;Einstellungen!$B$5),"§ 37b: über 10.000 € im Jahr",IF(G309="§ 37b Pauschalsteuer","ok, Sozialversicherung beachten","ok"))))))</f>
        <v/>
      </c>
    </row>
    <row r="310">
      <c r="A310" s="12" t="n"/>
      <c r="F310" s="13" t="n"/>
      <c r="H310" s="9">
        <f>IF(A310="","",DATE(YEAR(A310),MONTH(A310),1))</f>
        <v/>
      </c>
      <c r="I310" s="10">
        <f>IF(OR(A310="",B310=""),"",SUMIFS($F$2:$F$501,$B$2:$B$501,B310,$H$2:$H$501,H310,$G$2:$G$501,"50-€-Sachbezug"))</f>
        <v/>
      </c>
      <c r="J310" s="10">
        <f>IF(B310="","",SUMIFS($F$2:$F$501,$B$2:$B$501,B310,$G$2:$G$501,"§ 37b Pauschalsteuer"))</f>
        <v/>
      </c>
      <c r="K310" s="10">
        <f>IF(G310="§ 37b Pauschalsteuer",ROUND(F310*Einstellungen!$B$6*(1+Einstellungen!$B$7+Einstellungen!$B$8),2),"")</f>
        <v/>
      </c>
      <c r="L310" s="11">
        <f>IF(OR(B310="",G310=""),"",IF(AND(G310="50-€-Sachbezug",I310&gt;Einstellungen!$B$3),"50 € im Monat überschritten: ganzer Betrag steuerpflichtig",IF(AND(G310="60-€-Aufmerksamkeit",D310="Weihnachten"),"Weihnachten ist kein persönlicher Anlass",IF(AND(G310="60-€-Aufmerksamkeit",F310&gt;Einstellungen!$B$4),"über 60 €: keine Aufmerksamkeit mehr",IF(AND(G310="§ 37b Pauschalsteuer",J310&gt;Einstellungen!$B$5),"§ 37b: über 10.000 € im Jahr",IF(G310="§ 37b Pauschalsteuer","ok, Sozialversicherung beachten","ok"))))))</f>
        <v/>
      </c>
    </row>
    <row r="311">
      <c r="A311" s="12" t="n"/>
      <c r="F311" s="13" t="n"/>
      <c r="H311" s="9">
        <f>IF(A311="","",DATE(YEAR(A311),MONTH(A311),1))</f>
        <v/>
      </c>
      <c r="I311" s="10">
        <f>IF(OR(A311="",B311=""),"",SUMIFS($F$2:$F$501,$B$2:$B$501,B311,$H$2:$H$501,H311,$G$2:$G$501,"50-€-Sachbezug"))</f>
        <v/>
      </c>
      <c r="J311" s="10">
        <f>IF(B311="","",SUMIFS($F$2:$F$501,$B$2:$B$501,B311,$G$2:$G$501,"§ 37b Pauschalsteuer"))</f>
        <v/>
      </c>
      <c r="K311" s="10">
        <f>IF(G311="§ 37b Pauschalsteuer",ROUND(F311*Einstellungen!$B$6*(1+Einstellungen!$B$7+Einstellungen!$B$8),2),"")</f>
        <v/>
      </c>
      <c r="L311" s="11">
        <f>IF(OR(B311="",G311=""),"",IF(AND(G311="50-€-Sachbezug",I311&gt;Einstellungen!$B$3),"50 € im Monat überschritten: ganzer Betrag steuerpflichtig",IF(AND(G311="60-€-Aufmerksamkeit",D311="Weihnachten"),"Weihnachten ist kein persönlicher Anlass",IF(AND(G311="60-€-Aufmerksamkeit",F311&gt;Einstellungen!$B$4),"über 60 €: keine Aufmerksamkeit mehr",IF(AND(G311="§ 37b Pauschalsteuer",J311&gt;Einstellungen!$B$5),"§ 37b: über 10.000 € im Jahr",IF(G311="§ 37b Pauschalsteuer","ok, Sozialversicherung beachten","ok"))))))</f>
        <v/>
      </c>
    </row>
    <row r="312">
      <c r="A312" s="12" t="n"/>
      <c r="F312" s="13" t="n"/>
      <c r="H312" s="9">
        <f>IF(A312="","",DATE(YEAR(A312),MONTH(A312),1))</f>
        <v/>
      </c>
      <c r="I312" s="10">
        <f>IF(OR(A312="",B312=""),"",SUMIFS($F$2:$F$501,$B$2:$B$501,B312,$H$2:$H$501,H312,$G$2:$G$501,"50-€-Sachbezug"))</f>
        <v/>
      </c>
      <c r="J312" s="10">
        <f>IF(B312="","",SUMIFS($F$2:$F$501,$B$2:$B$501,B312,$G$2:$G$501,"§ 37b Pauschalsteuer"))</f>
        <v/>
      </c>
      <c r="K312" s="10">
        <f>IF(G312="§ 37b Pauschalsteuer",ROUND(F312*Einstellungen!$B$6*(1+Einstellungen!$B$7+Einstellungen!$B$8),2),"")</f>
        <v/>
      </c>
      <c r="L312" s="11">
        <f>IF(OR(B312="",G312=""),"",IF(AND(G312="50-€-Sachbezug",I312&gt;Einstellungen!$B$3),"50 € im Monat überschritten: ganzer Betrag steuerpflichtig",IF(AND(G312="60-€-Aufmerksamkeit",D312="Weihnachten"),"Weihnachten ist kein persönlicher Anlass",IF(AND(G312="60-€-Aufmerksamkeit",F312&gt;Einstellungen!$B$4),"über 60 €: keine Aufmerksamkeit mehr",IF(AND(G312="§ 37b Pauschalsteuer",J312&gt;Einstellungen!$B$5),"§ 37b: über 10.000 € im Jahr",IF(G312="§ 37b Pauschalsteuer","ok, Sozialversicherung beachten","ok"))))))</f>
        <v/>
      </c>
    </row>
    <row r="313">
      <c r="A313" s="12" t="n"/>
      <c r="F313" s="13" t="n"/>
      <c r="H313" s="9">
        <f>IF(A313="","",DATE(YEAR(A313),MONTH(A313),1))</f>
        <v/>
      </c>
      <c r="I313" s="10">
        <f>IF(OR(A313="",B313=""),"",SUMIFS($F$2:$F$501,$B$2:$B$501,B313,$H$2:$H$501,H313,$G$2:$G$501,"50-€-Sachbezug"))</f>
        <v/>
      </c>
      <c r="J313" s="10">
        <f>IF(B313="","",SUMIFS($F$2:$F$501,$B$2:$B$501,B313,$G$2:$G$501,"§ 37b Pauschalsteuer"))</f>
        <v/>
      </c>
      <c r="K313" s="10">
        <f>IF(G313="§ 37b Pauschalsteuer",ROUND(F313*Einstellungen!$B$6*(1+Einstellungen!$B$7+Einstellungen!$B$8),2),"")</f>
        <v/>
      </c>
      <c r="L313" s="11">
        <f>IF(OR(B313="",G313=""),"",IF(AND(G313="50-€-Sachbezug",I313&gt;Einstellungen!$B$3),"50 € im Monat überschritten: ganzer Betrag steuerpflichtig",IF(AND(G313="60-€-Aufmerksamkeit",D313="Weihnachten"),"Weihnachten ist kein persönlicher Anlass",IF(AND(G313="60-€-Aufmerksamkeit",F313&gt;Einstellungen!$B$4),"über 60 €: keine Aufmerksamkeit mehr",IF(AND(G313="§ 37b Pauschalsteuer",J313&gt;Einstellungen!$B$5),"§ 37b: über 10.000 € im Jahr",IF(G313="§ 37b Pauschalsteuer","ok, Sozialversicherung beachten","ok"))))))</f>
        <v/>
      </c>
    </row>
    <row r="314">
      <c r="A314" s="12" t="n"/>
      <c r="F314" s="13" t="n"/>
      <c r="H314" s="9">
        <f>IF(A314="","",DATE(YEAR(A314),MONTH(A314),1))</f>
        <v/>
      </c>
      <c r="I314" s="10">
        <f>IF(OR(A314="",B314=""),"",SUMIFS($F$2:$F$501,$B$2:$B$501,B314,$H$2:$H$501,H314,$G$2:$G$501,"50-€-Sachbezug"))</f>
        <v/>
      </c>
      <c r="J314" s="10">
        <f>IF(B314="","",SUMIFS($F$2:$F$501,$B$2:$B$501,B314,$G$2:$G$501,"§ 37b Pauschalsteuer"))</f>
        <v/>
      </c>
      <c r="K314" s="10">
        <f>IF(G314="§ 37b Pauschalsteuer",ROUND(F314*Einstellungen!$B$6*(1+Einstellungen!$B$7+Einstellungen!$B$8),2),"")</f>
        <v/>
      </c>
      <c r="L314" s="11">
        <f>IF(OR(B314="",G314=""),"",IF(AND(G314="50-€-Sachbezug",I314&gt;Einstellungen!$B$3),"50 € im Monat überschritten: ganzer Betrag steuerpflichtig",IF(AND(G314="60-€-Aufmerksamkeit",D314="Weihnachten"),"Weihnachten ist kein persönlicher Anlass",IF(AND(G314="60-€-Aufmerksamkeit",F314&gt;Einstellungen!$B$4),"über 60 €: keine Aufmerksamkeit mehr",IF(AND(G314="§ 37b Pauschalsteuer",J314&gt;Einstellungen!$B$5),"§ 37b: über 10.000 € im Jahr",IF(G314="§ 37b Pauschalsteuer","ok, Sozialversicherung beachten","ok"))))))</f>
        <v/>
      </c>
    </row>
    <row r="315">
      <c r="A315" s="12" t="n"/>
      <c r="F315" s="13" t="n"/>
      <c r="H315" s="9">
        <f>IF(A315="","",DATE(YEAR(A315),MONTH(A315),1))</f>
        <v/>
      </c>
      <c r="I315" s="10">
        <f>IF(OR(A315="",B315=""),"",SUMIFS($F$2:$F$501,$B$2:$B$501,B315,$H$2:$H$501,H315,$G$2:$G$501,"50-€-Sachbezug"))</f>
        <v/>
      </c>
      <c r="J315" s="10">
        <f>IF(B315="","",SUMIFS($F$2:$F$501,$B$2:$B$501,B315,$G$2:$G$501,"§ 37b Pauschalsteuer"))</f>
        <v/>
      </c>
      <c r="K315" s="10">
        <f>IF(G315="§ 37b Pauschalsteuer",ROUND(F315*Einstellungen!$B$6*(1+Einstellungen!$B$7+Einstellungen!$B$8),2),"")</f>
        <v/>
      </c>
      <c r="L315" s="11">
        <f>IF(OR(B315="",G315=""),"",IF(AND(G315="50-€-Sachbezug",I315&gt;Einstellungen!$B$3),"50 € im Monat überschritten: ganzer Betrag steuerpflichtig",IF(AND(G315="60-€-Aufmerksamkeit",D315="Weihnachten"),"Weihnachten ist kein persönlicher Anlass",IF(AND(G315="60-€-Aufmerksamkeit",F315&gt;Einstellungen!$B$4),"über 60 €: keine Aufmerksamkeit mehr",IF(AND(G315="§ 37b Pauschalsteuer",J315&gt;Einstellungen!$B$5),"§ 37b: über 10.000 € im Jahr",IF(G315="§ 37b Pauschalsteuer","ok, Sozialversicherung beachten","ok"))))))</f>
        <v/>
      </c>
    </row>
    <row r="316">
      <c r="A316" s="12" t="n"/>
      <c r="F316" s="13" t="n"/>
      <c r="H316" s="9">
        <f>IF(A316="","",DATE(YEAR(A316),MONTH(A316),1))</f>
        <v/>
      </c>
      <c r="I316" s="10">
        <f>IF(OR(A316="",B316=""),"",SUMIFS($F$2:$F$501,$B$2:$B$501,B316,$H$2:$H$501,H316,$G$2:$G$501,"50-€-Sachbezug"))</f>
        <v/>
      </c>
      <c r="J316" s="10">
        <f>IF(B316="","",SUMIFS($F$2:$F$501,$B$2:$B$501,B316,$G$2:$G$501,"§ 37b Pauschalsteuer"))</f>
        <v/>
      </c>
      <c r="K316" s="10">
        <f>IF(G316="§ 37b Pauschalsteuer",ROUND(F316*Einstellungen!$B$6*(1+Einstellungen!$B$7+Einstellungen!$B$8),2),"")</f>
        <v/>
      </c>
      <c r="L316" s="11">
        <f>IF(OR(B316="",G316=""),"",IF(AND(G316="50-€-Sachbezug",I316&gt;Einstellungen!$B$3),"50 € im Monat überschritten: ganzer Betrag steuerpflichtig",IF(AND(G316="60-€-Aufmerksamkeit",D316="Weihnachten"),"Weihnachten ist kein persönlicher Anlass",IF(AND(G316="60-€-Aufmerksamkeit",F316&gt;Einstellungen!$B$4),"über 60 €: keine Aufmerksamkeit mehr",IF(AND(G316="§ 37b Pauschalsteuer",J316&gt;Einstellungen!$B$5),"§ 37b: über 10.000 € im Jahr",IF(G316="§ 37b Pauschalsteuer","ok, Sozialversicherung beachten","ok"))))))</f>
        <v/>
      </c>
    </row>
    <row r="317">
      <c r="A317" s="12" t="n"/>
      <c r="F317" s="13" t="n"/>
      <c r="H317" s="9">
        <f>IF(A317="","",DATE(YEAR(A317),MONTH(A317),1))</f>
        <v/>
      </c>
      <c r="I317" s="10">
        <f>IF(OR(A317="",B317=""),"",SUMIFS($F$2:$F$501,$B$2:$B$501,B317,$H$2:$H$501,H317,$G$2:$G$501,"50-€-Sachbezug"))</f>
        <v/>
      </c>
      <c r="J317" s="10">
        <f>IF(B317="","",SUMIFS($F$2:$F$501,$B$2:$B$501,B317,$G$2:$G$501,"§ 37b Pauschalsteuer"))</f>
        <v/>
      </c>
      <c r="K317" s="10">
        <f>IF(G317="§ 37b Pauschalsteuer",ROUND(F317*Einstellungen!$B$6*(1+Einstellungen!$B$7+Einstellungen!$B$8),2),"")</f>
        <v/>
      </c>
      <c r="L317" s="11">
        <f>IF(OR(B317="",G317=""),"",IF(AND(G317="50-€-Sachbezug",I317&gt;Einstellungen!$B$3),"50 € im Monat überschritten: ganzer Betrag steuerpflichtig",IF(AND(G317="60-€-Aufmerksamkeit",D317="Weihnachten"),"Weihnachten ist kein persönlicher Anlass",IF(AND(G317="60-€-Aufmerksamkeit",F317&gt;Einstellungen!$B$4),"über 60 €: keine Aufmerksamkeit mehr",IF(AND(G317="§ 37b Pauschalsteuer",J317&gt;Einstellungen!$B$5),"§ 37b: über 10.000 € im Jahr",IF(G317="§ 37b Pauschalsteuer","ok, Sozialversicherung beachten","ok"))))))</f>
        <v/>
      </c>
    </row>
    <row r="318">
      <c r="A318" s="12" t="n"/>
      <c r="F318" s="13" t="n"/>
      <c r="H318" s="9">
        <f>IF(A318="","",DATE(YEAR(A318),MONTH(A318),1))</f>
        <v/>
      </c>
      <c r="I318" s="10">
        <f>IF(OR(A318="",B318=""),"",SUMIFS($F$2:$F$501,$B$2:$B$501,B318,$H$2:$H$501,H318,$G$2:$G$501,"50-€-Sachbezug"))</f>
        <v/>
      </c>
      <c r="J318" s="10">
        <f>IF(B318="","",SUMIFS($F$2:$F$501,$B$2:$B$501,B318,$G$2:$G$501,"§ 37b Pauschalsteuer"))</f>
        <v/>
      </c>
      <c r="K318" s="10">
        <f>IF(G318="§ 37b Pauschalsteuer",ROUND(F318*Einstellungen!$B$6*(1+Einstellungen!$B$7+Einstellungen!$B$8),2),"")</f>
        <v/>
      </c>
      <c r="L318" s="11">
        <f>IF(OR(B318="",G318=""),"",IF(AND(G318="50-€-Sachbezug",I318&gt;Einstellungen!$B$3),"50 € im Monat überschritten: ganzer Betrag steuerpflichtig",IF(AND(G318="60-€-Aufmerksamkeit",D318="Weihnachten"),"Weihnachten ist kein persönlicher Anlass",IF(AND(G318="60-€-Aufmerksamkeit",F318&gt;Einstellungen!$B$4),"über 60 €: keine Aufmerksamkeit mehr",IF(AND(G318="§ 37b Pauschalsteuer",J318&gt;Einstellungen!$B$5),"§ 37b: über 10.000 € im Jahr",IF(G318="§ 37b Pauschalsteuer","ok, Sozialversicherung beachten","ok"))))))</f>
        <v/>
      </c>
    </row>
    <row r="319">
      <c r="A319" s="12" t="n"/>
      <c r="F319" s="13" t="n"/>
      <c r="H319" s="9">
        <f>IF(A319="","",DATE(YEAR(A319),MONTH(A319),1))</f>
        <v/>
      </c>
      <c r="I319" s="10">
        <f>IF(OR(A319="",B319=""),"",SUMIFS($F$2:$F$501,$B$2:$B$501,B319,$H$2:$H$501,H319,$G$2:$G$501,"50-€-Sachbezug"))</f>
        <v/>
      </c>
      <c r="J319" s="10">
        <f>IF(B319="","",SUMIFS($F$2:$F$501,$B$2:$B$501,B319,$G$2:$G$501,"§ 37b Pauschalsteuer"))</f>
        <v/>
      </c>
      <c r="K319" s="10">
        <f>IF(G319="§ 37b Pauschalsteuer",ROUND(F319*Einstellungen!$B$6*(1+Einstellungen!$B$7+Einstellungen!$B$8),2),"")</f>
        <v/>
      </c>
      <c r="L319" s="11">
        <f>IF(OR(B319="",G319=""),"",IF(AND(G319="50-€-Sachbezug",I319&gt;Einstellungen!$B$3),"50 € im Monat überschritten: ganzer Betrag steuerpflichtig",IF(AND(G319="60-€-Aufmerksamkeit",D319="Weihnachten"),"Weihnachten ist kein persönlicher Anlass",IF(AND(G319="60-€-Aufmerksamkeit",F319&gt;Einstellungen!$B$4),"über 60 €: keine Aufmerksamkeit mehr",IF(AND(G319="§ 37b Pauschalsteuer",J319&gt;Einstellungen!$B$5),"§ 37b: über 10.000 € im Jahr",IF(G319="§ 37b Pauschalsteuer","ok, Sozialversicherung beachten","ok"))))))</f>
        <v/>
      </c>
    </row>
    <row r="320">
      <c r="A320" s="12" t="n"/>
      <c r="F320" s="13" t="n"/>
      <c r="H320" s="9">
        <f>IF(A320="","",DATE(YEAR(A320),MONTH(A320),1))</f>
        <v/>
      </c>
      <c r="I320" s="10">
        <f>IF(OR(A320="",B320=""),"",SUMIFS($F$2:$F$501,$B$2:$B$501,B320,$H$2:$H$501,H320,$G$2:$G$501,"50-€-Sachbezug"))</f>
        <v/>
      </c>
      <c r="J320" s="10">
        <f>IF(B320="","",SUMIFS($F$2:$F$501,$B$2:$B$501,B320,$G$2:$G$501,"§ 37b Pauschalsteuer"))</f>
        <v/>
      </c>
      <c r="K320" s="10">
        <f>IF(G320="§ 37b Pauschalsteuer",ROUND(F320*Einstellungen!$B$6*(1+Einstellungen!$B$7+Einstellungen!$B$8),2),"")</f>
        <v/>
      </c>
      <c r="L320" s="11">
        <f>IF(OR(B320="",G320=""),"",IF(AND(G320="50-€-Sachbezug",I320&gt;Einstellungen!$B$3),"50 € im Monat überschritten: ganzer Betrag steuerpflichtig",IF(AND(G320="60-€-Aufmerksamkeit",D320="Weihnachten"),"Weihnachten ist kein persönlicher Anlass",IF(AND(G320="60-€-Aufmerksamkeit",F320&gt;Einstellungen!$B$4),"über 60 €: keine Aufmerksamkeit mehr",IF(AND(G320="§ 37b Pauschalsteuer",J320&gt;Einstellungen!$B$5),"§ 37b: über 10.000 € im Jahr",IF(G320="§ 37b Pauschalsteuer","ok, Sozialversicherung beachten","ok"))))))</f>
        <v/>
      </c>
    </row>
    <row r="321">
      <c r="A321" s="12" t="n"/>
      <c r="F321" s="13" t="n"/>
      <c r="H321" s="9">
        <f>IF(A321="","",DATE(YEAR(A321),MONTH(A321),1))</f>
        <v/>
      </c>
      <c r="I321" s="10">
        <f>IF(OR(A321="",B321=""),"",SUMIFS($F$2:$F$501,$B$2:$B$501,B321,$H$2:$H$501,H321,$G$2:$G$501,"50-€-Sachbezug"))</f>
        <v/>
      </c>
      <c r="J321" s="10">
        <f>IF(B321="","",SUMIFS($F$2:$F$501,$B$2:$B$501,B321,$G$2:$G$501,"§ 37b Pauschalsteuer"))</f>
        <v/>
      </c>
      <c r="K321" s="10">
        <f>IF(G321="§ 37b Pauschalsteuer",ROUND(F321*Einstellungen!$B$6*(1+Einstellungen!$B$7+Einstellungen!$B$8),2),"")</f>
        <v/>
      </c>
      <c r="L321" s="11">
        <f>IF(OR(B321="",G321=""),"",IF(AND(G321="50-€-Sachbezug",I321&gt;Einstellungen!$B$3),"50 € im Monat überschritten: ganzer Betrag steuerpflichtig",IF(AND(G321="60-€-Aufmerksamkeit",D321="Weihnachten"),"Weihnachten ist kein persönlicher Anlass",IF(AND(G321="60-€-Aufmerksamkeit",F321&gt;Einstellungen!$B$4),"über 60 €: keine Aufmerksamkeit mehr",IF(AND(G321="§ 37b Pauschalsteuer",J321&gt;Einstellungen!$B$5),"§ 37b: über 10.000 € im Jahr",IF(G321="§ 37b Pauschalsteuer","ok, Sozialversicherung beachten","ok"))))))</f>
        <v/>
      </c>
    </row>
    <row r="322">
      <c r="A322" s="12" t="n"/>
      <c r="F322" s="13" t="n"/>
      <c r="H322" s="9">
        <f>IF(A322="","",DATE(YEAR(A322),MONTH(A322),1))</f>
        <v/>
      </c>
      <c r="I322" s="10">
        <f>IF(OR(A322="",B322=""),"",SUMIFS($F$2:$F$501,$B$2:$B$501,B322,$H$2:$H$501,H322,$G$2:$G$501,"50-€-Sachbezug"))</f>
        <v/>
      </c>
      <c r="J322" s="10">
        <f>IF(B322="","",SUMIFS($F$2:$F$501,$B$2:$B$501,B322,$G$2:$G$501,"§ 37b Pauschalsteuer"))</f>
        <v/>
      </c>
      <c r="K322" s="10">
        <f>IF(G322="§ 37b Pauschalsteuer",ROUND(F322*Einstellungen!$B$6*(1+Einstellungen!$B$7+Einstellungen!$B$8),2),"")</f>
        <v/>
      </c>
      <c r="L322" s="11">
        <f>IF(OR(B322="",G322=""),"",IF(AND(G322="50-€-Sachbezug",I322&gt;Einstellungen!$B$3),"50 € im Monat überschritten: ganzer Betrag steuerpflichtig",IF(AND(G322="60-€-Aufmerksamkeit",D322="Weihnachten"),"Weihnachten ist kein persönlicher Anlass",IF(AND(G322="60-€-Aufmerksamkeit",F322&gt;Einstellungen!$B$4),"über 60 €: keine Aufmerksamkeit mehr",IF(AND(G322="§ 37b Pauschalsteuer",J322&gt;Einstellungen!$B$5),"§ 37b: über 10.000 € im Jahr",IF(G322="§ 37b Pauschalsteuer","ok, Sozialversicherung beachten","ok"))))))</f>
        <v/>
      </c>
    </row>
    <row r="323">
      <c r="A323" s="12" t="n"/>
      <c r="F323" s="13" t="n"/>
      <c r="H323" s="9">
        <f>IF(A323="","",DATE(YEAR(A323),MONTH(A323),1))</f>
        <v/>
      </c>
      <c r="I323" s="10">
        <f>IF(OR(A323="",B323=""),"",SUMIFS($F$2:$F$501,$B$2:$B$501,B323,$H$2:$H$501,H323,$G$2:$G$501,"50-€-Sachbezug"))</f>
        <v/>
      </c>
      <c r="J323" s="10">
        <f>IF(B323="","",SUMIFS($F$2:$F$501,$B$2:$B$501,B323,$G$2:$G$501,"§ 37b Pauschalsteuer"))</f>
        <v/>
      </c>
      <c r="K323" s="10">
        <f>IF(G323="§ 37b Pauschalsteuer",ROUND(F323*Einstellungen!$B$6*(1+Einstellungen!$B$7+Einstellungen!$B$8),2),"")</f>
        <v/>
      </c>
      <c r="L323" s="11">
        <f>IF(OR(B323="",G323=""),"",IF(AND(G323="50-€-Sachbezug",I323&gt;Einstellungen!$B$3),"50 € im Monat überschritten: ganzer Betrag steuerpflichtig",IF(AND(G323="60-€-Aufmerksamkeit",D323="Weihnachten"),"Weihnachten ist kein persönlicher Anlass",IF(AND(G323="60-€-Aufmerksamkeit",F323&gt;Einstellungen!$B$4),"über 60 €: keine Aufmerksamkeit mehr",IF(AND(G323="§ 37b Pauschalsteuer",J323&gt;Einstellungen!$B$5),"§ 37b: über 10.000 € im Jahr",IF(G323="§ 37b Pauschalsteuer","ok, Sozialversicherung beachten","ok"))))))</f>
        <v/>
      </c>
    </row>
    <row r="324">
      <c r="A324" s="12" t="n"/>
      <c r="F324" s="13" t="n"/>
      <c r="H324" s="9">
        <f>IF(A324="","",DATE(YEAR(A324),MONTH(A324),1))</f>
        <v/>
      </c>
      <c r="I324" s="10">
        <f>IF(OR(A324="",B324=""),"",SUMIFS($F$2:$F$501,$B$2:$B$501,B324,$H$2:$H$501,H324,$G$2:$G$501,"50-€-Sachbezug"))</f>
        <v/>
      </c>
      <c r="J324" s="10">
        <f>IF(B324="","",SUMIFS($F$2:$F$501,$B$2:$B$501,B324,$G$2:$G$501,"§ 37b Pauschalsteuer"))</f>
        <v/>
      </c>
      <c r="K324" s="10">
        <f>IF(G324="§ 37b Pauschalsteuer",ROUND(F324*Einstellungen!$B$6*(1+Einstellungen!$B$7+Einstellungen!$B$8),2),"")</f>
        <v/>
      </c>
      <c r="L324" s="11">
        <f>IF(OR(B324="",G324=""),"",IF(AND(G324="50-€-Sachbezug",I324&gt;Einstellungen!$B$3),"50 € im Monat überschritten: ganzer Betrag steuerpflichtig",IF(AND(G324="60-€-Aufmerksamkeit",D324="Weihnachten"),"Weihnachten ist kein persönlicher Anlass",IF(AND(G324="60-€-Aufmerksamkeit",F324&gt;Einstellungen!$B$4),"über 60 €: keine Aufmerksamkeit mehr",IF(AND(G324="§ 37b Pauschalsteuer",J324&gt;Einstellungen!$B$5),"§ 37b: über 10.000 € im Jahr",IF(G324="§ 37b Pauschalsteuer","ok, Sozialversicherung beachten","ok"))))))</f>
        <v/>
      </c>
    </row>
    <row r="325">
      <c r="A325" s="12" t="n"/>
      <c r="F325" s="13" t="n"/>
      <c r="H325" s="9">
        <f>IF(A325="","",DATE(YEAR(A325),MONTH(A325),1))</f>
        <v/>
      </c>
      <c r="I325" s="10">
        <f>IF(OR(A325="",B325=""),"",SUMIFS($F$2:$F$501,$B$2:$B$501,B325,$H$2:$H$501,H325,$G$2:$G$501,"50-€-Sachbezug"))</f>
        <v/>
      </c>
      <c r="J325" s="10">
        <f>IF(B325="","",SUMIFS($F$2:$F$501,$B$2:$B$501,B325,$G$2:$G$501,"§ 37b Pauschalsteuer"))</f>
        <v/>
      </c>
      <c r="K325" s="10">
        <f>IF(G325="§ 37b Pauschalsteuer",ROUND(F325*Einstellungen!$B$6*(1+Einstellungen!$B$7+Einstellungen!$B$8),2),"")</f>
        <v/>
      </c>
      <c r="L325" s="11">
        <f>IF(OR(B325="",G325=""),"",IF(AND(G325="50-€-Sachbezug",I325&gt;Einstellungen!$B$3),"50 € im Monat überschritten: ganzer Betrag steuerpflichtig",IF(AND(G325="60-€-Aufmerksamkeit",D325="Weihnachten"),"Weihnachten ist kein persönlicher Anlass",IF(AND(G325="60-€-Aufmerksamkeit",F325&gt;Einstellungen!$B$4),"über 60 €: keine Aufmerksamkeit mehr",IF(AND(G325="§ 37b Pauschalsteuer",J325&gt;Einstellungen!$B$5),"§ 37b: über 10.000 € im Jahr",IF(G325="§ 37b Pauschalsteuer","ok, Sozialversicherung beachten","ok"))))))</f>
        <v/>
      </c>
    </row>
    <row r="326">
      <c r="A326" s="12" t="n"/>
      <c r="F326" s="13" t="n"/>
      <c r="H326" s="9">
        <f>IF(A326="","",DATE(YEAR(A326),MONTH(A326),1))</f>
        <v/>
      </c>
      <c r="I326" s="10">
        <f>IF(OR(A326="",B326=""),"",SUMIFS($F$2:$F$501,$B$2:$B$501,B326,$H$2:$H$501,H326,$G$2:$G$501,"50-€-Sachbezug"))</f>
        <v/>
      </c>
      <c r="J326" s="10">
        <f>IF(B326="","",SUMIFS($F$2:$F$501,$B$2:$B$501,B326,$G$2:$G$501,"§ 37b Pauschalsteuer"))</f>
        <v/>
      </c>
      <c r="K326" s="10">
        <f>IF(G326="§ 37b Pauschalsteuer",ROUND(F326*Einstellungen!$B$6*(1+Einstellungen!$B$7+Einstellungen!$B$8),2),"")</f>
        <v/>
      </c>
      <c r="L326" s="11">
        <f>IF(OR(B326="",G326=""),"",IF(AND(G326="50-€-Sachbezug",I326&gt;Einstellungen!$B$3),"50 € im Monat überschritten: ganzer Betrag steuerpflichtig",IF(AND(G326="60-€-Aufmerksamkeit",D326="Weihnachten"),"Weihnachten ist kein persönlicher Anlass",IF(AND(G326="60-€-Aufmerksamkeit",F326&gt;Einstellungen!$B$4),"über 60 €: keine Aufmerksamkeit mehr",IF(AND(G326="§ 37b Pauschalsteuer",J326&gt;Einstellungen!$B$5),"§ 37b: über 10.000 € im Jahr",IF(G326="§ 37b Pauschalsteuer","ok, Sozialversicherung beachten","ok"))))))</f>
        <v/>
      </c>
    </row>
    <row r="327">
      <c r="A327" s="12" t="n"/>
      <c r="F327" s="13" t="n"/>
      <c r="H327" s="9">
        <f>IF(A327="","",DATE(YEAR(A327),MONTH(A327),1))</f>
        <v/>
      </c>
      <c r="I327" s="10">
        <f>IF(OR(A327="",B327=""),"",SUMIFS($F$2:$F$501,$B$2:$B$501,B327,$H$2:$H$501,H327,$G$2:$G$501,"50-€-Sachbezug"))</f>
        <v/>
      </c>
      <c r="J327" s="10">
        <f>IF(B327="","",SUMIFS($F$2:$F$501,$B$2:$B$501,B327,$G$2:$G$501,"§ 37b Pauschalsteuer"))</f>
        <v/>
      </c>
      <c r="K327" s="10">
        <f>IF(G327="§ 37b Pauschalsteuer",ROUND(F327*Einstellungen!$B$6*(1+Einstellungen!$B$7+Einstellungen!$B$8),2),"")</f>
        <v/>
      </c>
      <c r="L327" s="11">
        <f>IF(OR(B327="",G327=""),"",IF(AND(G327="50-€-Sachbezug",I327&gt;Einstellungen!$B$3),"50 € im Monat überschritten: ganzer Betrag steuerpflichtig",IF(AND(G327="60-€-Aufmerksamkeit",D327="Weihnachten"),"Weihnachten ist kein persönlicher Anlass",IF(AND(G327="60-€-Aufmerksamkeit",F327&gt;Einstellungen!$B$4),"über 60 €: keine Aufmerksamkeit mehr",IF(AND(G327="§ 37b Pauschalsteuer",J327&gt;Einstellungen!$B$5),"§ 37b: über 10.000 € im Jahr",IF(G327="§ 37b Pauschalsteuer","ok, Sozialversicherung beachten","ok"))))))</f>
        <v/>
      </c>
    </row>
    <row r="328">
      <c r="A328" s="12" t="n"/>
      <c r="F328" s="13" t="n"/>
      <c r="H328" s="9">
        <f>IF(A328="","",DATE(YEAR(A328),MONTH(A328),1))</f>
        <v/>
      </c>
      <c r="I328" s="10">
        <f>IF(OR(A328="",B328=""),"",SUMIFS($F$2:$F$501,$B$2:$B$501,B328,$H$2:$H$501,H328,$G$2:$G$501,"50-€-Sachbezug"))</f>
        <v/>
      </c>
      <c r="J328" s="10">
        <f>IF(B328="","",SUMIFS($F$2:$F$501,$B$2:$B$501,B328,$G$2:$G$501,"§ 37b Pauschalsteuer"))</f>
        <v/>
      </c>
      <c r="K328" s="10">
        <f>IF(G328="§ 37b Pauschalsteuer",ROUND(F328*Einstellungen!$B$6*(1+Einstellungen!$B$7+Einstellungen!$B$8),2),"")</f>
        <v/>
      </c>
      <c r="L328" s="11">
        <f>IF(OR(B328="",G328=""),"",IF(AND(G328="50-€-Sachbezug",I328&gt;Einstellungen!$B$3),"50 € im Monat überschritten: ganzer Betrag steuerpflichtig",IF(AND(G328="60-€-Aufmerksamkeit",D328="Weihnachten"),"Weihnachten ist kein persönlicher Anlass",IF(AND(G328="60-€-Aufmerksamkeit",F328&gt;Einstellungen!$B$4),"über 60 €: keine Aufmerksamkeit mehr",IF(AND(G328="§ 37b Pauschalsteuer",J328&gt;Einstellungen!$B$5),"§ 37b: über 10.000 € im Jahr",IF(G328="§ 37b Pauschalsteuer","ok, Sozialversicherung beachten","ok"))))))</f>
        <v/>
      </c>
    </row>
    <row r="329">
      <c r="A329" s="12" t="n"/>
      <c r="F329" s="13" t="n"/>
      <c r="H329" s="9">
        <f>IF(A329="","",DATE(YEAR(A329),MONTH(A329),1))</f>
        <v/>
      </c>
      <c r="I329" s="10">
        <f>IF(OR(A329="",B329=""),"",SUMIFS($F$2:$F$501,$B$2:$B$501,B329,$H$2:$H$501,H329,$G$2:$G$501,"50-€-Sachbezug"))</f>
        <v/>
      </c>
      <c r="J329" s="10">
        <f>IF(B329="","",SUMIFS($F$2:$F$501,$B$2:$B$501,B329,$G$2:$G$501,"§ 37b Pauschalsteuer"))</f>
        <v/>
      </c>
      <c r="K329" s="10">
        <f>IF(G329="§ 37b Pauschalsteuer",ROUND(F329*Einstellungen!$B$6*(1+Einstellungen!$B$7+Einstellungen!$B$8),2),"")</f>
        <v/>
      </c>
      <c r="L329" s="11">
        <f>IF(OR(B329="",G329=""),"",IF(AND(G329="50-€-Sachbezug",I329&gt;Einstellungen!$B$3),"50 € im Monat überschritten: ganzer Betrag steuerpflichtig",IF(AND(G329="60-€-Aufmerksamkeit",D329="Weihnachten"),"Weihnachten ist kein persönlicher Anlass",IF(AND(G329="60-€-Aufmerksamkeit",F329&gt;Einstellungen!$B$4),"über 60 €: keine Aufmerksamkeit mehr",IF(AND(G329="§ 37b Pauschalsteuer",J329&gt;Einstellungen!$B$5),"§ 37b: über 10.000 € im Jahr",IF(G329="§ 37b Pauschalsteuer","ok, Sozialversicherung beachten","ok"))))))</f>
        <v/>
      </c>
    </row>
    <row r="330">
      <c r="A330" s="12" t="n"/>
      <c r="F330" s="13" t="n"/>
      <c r="H330" s="9">
        <f>IF(A330="","",DATE(YEAR(A330),MONTH(A330),1))</f>
        <v/>
      </c>
      <c r="I330" s="10">
        <f>IF(OR(A330="",B330=""),"",SUMIFS($F$2:$F$501,$B$2:$B$501,B330,$H$2:$H$501,H330,$G$2:$G$501,"50-€-Sachbezug"))</f>
        <v/>
      </c>
      <c r="J330" s="10">
        <f>IF(B330="","",SUMIFS($F$2:$F$501,$B$2:$B$501,B330,$G$2:$G$501,"§ 37b Pauschalsteuer"))</f>
        <v/>
      </c>
      <c r="K330" s="10">
        <f>IF(G330="§ 37b Pauschalsteuer",ROUND(F330*Einstellungen!$B$6*(1+Einstellungen!$B$7+Einstellungen!$B$8),2),"")</f>
        <v/>
      </c>
      <c r="L330" s="11">
        <f>IF(OR(B330="",G330=""),"",IF(AND(G330="50-€-Sachbezug",I330&gt;Einstellungen!$B$3),"50 € im Monat überschritten: ganzer Betrag steuerpflichtig",IF(AND(G330="60-€-Aufmerksamkeit",D330="Weihnachten"),"Weihnachten ist kein persönlicher Anlass",IF(AND(G330="60-€-Aufmerksamkeit",F330&gt;Einstellungen!$B$4),"über 60 €: keine Aufmerksamkeit mehr",IF(AND(G330="§ 37b Pauschalsteuer",J330&gt;Einstellungen!$B$5),"§ 37b: über 10.000 € im Jahr",IF(G330="§ 37b Pauschalsteuer","ok, Sozialversicherung beachten","ok"))))))</f>
        <v/>
      </c>
    </row>
    <row r="331">
      <c r="A331" s="12" t="n"/>
      <c r="F331" s="13" t="n"/>
      <c r="H331" s="9">
        <f>IF(A331="","",DATE(YEAR(A331),MONTH(A331),1))</f>
        <v/>
      </c>
      <c r="I331" s="10">
        <f>IF(OR(A331="",B331=""),"",SUMIFS($F$2:$F$501,$B$2:$B$501,B331,$H$2:$H$501,H331,$G$2:$G$501,"50-€-Sachbezug"))</f>
        <v/>
      </c>
      <c r="J331" s="10">
        <f>IF(B331="","",SUMIFS($F$2:$F$501,$B$2:$B$501,B331,$G$2:$G$501,"§ 37b Pauschalsteuer"))</f>
        <v/>
      </c>
      <c r="K331" s="10">
        <f>IF(G331="§ 37b Pauschalsteuer",ROUND(F331*Einstellungen!$B$6*(1+Einstellungen!$B$7+Einstellungen!$B$8),2),"")</f>
        <v/>
      </c>
      <c r="L331" s="11">
        <f>IF(OR(B331="",G331=""),"",IF(AND(G331="50-€-Sachbezug",I331&gt;Einstellungen!$B$3),"50 € im Monat überschritten: ganzer Betrag steuerpflichtig",IF(AND(G331="60-€-Aufmerksamkeit",D331="Weihnachten"),"Weihnachten ist kein persönlicher Anlass",IF(AND(G331="60-€-Aufmerksamkeit",F331&gt;Einstellungen!$B$4),"über 60 €: keine Aufmerksamkeit mehr",IF(AND(G331="§ 37b Pauschalsteuer",J331&gt;Einstellungen!$B$5),"§ 37b: über 10.000 € im Jahr",IF(G331="§ 37b Pauschalsteuer","ok, Sozialversicherung beachten","ok"))))))</f>
        <v/>
      </c>
    </row>
    <row r="332">
      <c r="A332" s="12" t="n"/>
      <c r="F332" s="13" t="n"/>
      <c r="H332" s="9">
        <f>IF(A332="","",DATE(YEAR(A332),MONTH(A332),1))</f>
        <v/>
      </c>
      <c r="I332" s="10">
        <f>IF(OR(A332="",B332=""),"",SUMIFS($F$2:$F$501,$B$2:$B$501,B332,$H$2:$H$501,H332,$G$2:$G$501,"50-€-Sachbezug"))</f>
        <v/>
      </c>
      <c r="J332" s="10">
        <f>IF(B332="","",SUMIFS($F$2:$F$501,$B$2:$B$501,B332,$G$2:$G$501,"§ 37b Pauschalsteuer"))</f>
        <v/>
      </c>
      <c r="K332" s="10">
        <f>IF(G332="§ 37b Pauschalsteuer",ROUND(F332*Einstellungen!$B$6*(1+Einstellungen!$B$7+Einstellungen!$B$8),2),"")</f>
        <v/>
      </c>
      <c r="L332" s="11">
        <f>IF(OR(B332="",G332=""),"",IF(AND(G332="50-€-Sachbezug",I332&gt;Einstellungen!$B$3),"50 € im Monat überschritten: ganzer Betrag steuerpflichtig",IF(AND(G332="60-€-Aufmerksamkeit",D332="Weihnachten"),"Weihnachten ist kein persönlicher Anlass",IF(AND(G332="60-€-Aufmerksamkeit",F332&gt;Einstellungen!$B$4),"über 60 €: keine Aufmerksamkeit mehr",IF(AND(G332="§ 37b Pauschalsteuer",J332&gt;Einstellungen!$B$5),"§ 37b: über 10.000 € im Jahr",IF(G332="§ 37b Pauschalsteuer","ok, Sozialversicherung beachten","ok"))))))</f>
        <v/>
      </c>
    </row>
    <row r="333">
      <c r="A333" s="12" t="n"/>
      <c r="F333" s="13" t="n"/>
      <c r="H333" s="9">
        <f>IF(A333="","",DATE(YEAR(A333),MONTH(A333),1))</f>
        <v/>
      </c>
      <c r="I333" s="10">
        <f>IF(OR(A333="",B333=""),"",SUMIFS($F$2:$F$501,$B$2:$B$501,B333,$H$2:$H$501,H333,$G$2:$G$501,"50-€-Sachbezug"))</f>
        <v/>
      </c>
      <c r="J333" s="10">
        <f>IF(B333="","",SUMIFS($F$2:$F$501,$B$2:$B$501,B333,$G$2:$G$501,"§ 37b Pauschalsteuer"))</f>
        <v/>
      </c>
      <c r="K333" s="10">
        <f>IF(G333="§ 37b Pauschalsteuer",ROUND(F333*Einstellungen!$B$6*(1+Einstellungen!$B$7+Einstellungen!$B$8),2),"")</f>
        <v/>
      </c>
      <c r="L333" s="11">
        <f>IF(OR(B333="",G333=""),"",IF(AND(G333="50-€-Sachbezug",I333&gt;Einstellungen!$B$3),"50 € im Monat überschritten: ganzer Betrag steuerpflichtig",IF(AND(G333="60-€-Aufmerksamkeit",D333="Weihnachten"),"Weihnachten ist kein persönlicher Anlass",IF(AND(G333="60-€-Aufmerksamkeit",F333&gt;Einstellungen!$B$4),"über 60 €: keine Aufmerksamkeit mehr",IF(AND(G333="§ 37b Pauschalsteuer",J333&gt;Einstellungen!$B$5),"§ 37b: über 10.000 € im Jahr",IF(G333="§ 37b Pauschalsteuer","ok, Sozialversicherung beachten","ok"))))))</f>
        <v/>
      </c>
    </row>
    <row r="334">
      <c r="A334" s="12" t="n"/>
      <c r="F334" s="13" t="n"/>
      <c r="H334" s="9">
        <f>IF(A334="","",DATE(YEAR(A334),MONTH(A334),1))</f>
        <v/>
      </c>
      <c r="I334" s="10">
        <f>IF(OR(A334="",B334=""),"",SUMIFS($F$2:$F$501,$B$2:$B$501,B334,$H$2:$H$501,H334,$G$2:$G$501,"50-€-Sachbezug"))</f>
        <v/>
      </c>
      <c r="J334" s="10">
        <f>IF(B334="","",SUMIFS($F$2:$F$501,$B$2:$B$501,B334,$G$2:$G$501,"§ 37b Pauschalsteuer"))</f>
        <v/>
      </c>
      <c r="K334" s="10">
        <f>IF(G334="§ 37b Pauschalsteuer",ROUND(F334*Einstellungen!$B$6*(1+Einstellungen!$B$7+Einstellungen!$B$8),2),"")</f>
        <v/>
      </c>
      <c r="L334" s="11">
        <f>IF(OR(B334="",G334=""),"",IF(AND(G334="50-€-Sachbezug",I334&gt;Einstellungen!$B$3),"50 € im Monat überschritten: ganzer Betrag steuerpflichtig",IF(AND(G334="60-€-Aufmerksamkeit",D334="Weihnachten"),"Weihnachten ist kein persönlicher Anlass",IF(AND(G334="60-€-Aufmerksamkeit",F334&gt;Einstellungen!$B$4),"über 60 €: keine Aufmerksamkeit mehr",IF(AND(G334="§ 37b Pauschalsteuer",J334&gt;Einstellungen!$B$5),"§ 37b: über 10.000 € im Jahr",IF(G334="§ 37b Pauschalsteuer","ok, Sozialversicherung beachten","ok"))))))</f>
        <v/>
      </c>
    </row>
    <row r="335">
      <c r="A335" s="12" t="n"/>
      <c r="F335" s="13" t="n"/>
      <c r="H335" s="9">
        <f>IF(A335="","",DATE(YEAR(A335),MONTH(A335),1))</f>
        <v/>
      </c>
      <c r="I335" s="10">
        <f>IF(OR(A335="",B335=""),"",SUMIFS($F$2:$F$501,$B$2:$B$501,B335,$H$2:$H$501,H335,$G$2:$G$501,"50-€-Sachbezug"))</f>
        <v/>
      </c>
      <c r="J335" s="10">
        <f>IF(B335="","",SUMIFS($F$2:$F$501,$B$2:$B$501,B335,$G$2:$G$501,"§ 37b Pauschalsteuer"))</f>
        <v/>
      </c>
      <c r="K335" s="10">
        <f>IF(G335="§ 37b Pauschalsteuer",ROUND(F335*Einstellungen!$B$6*(1+Einstellungen!$B$7+Einstellungen!$B$8),2),"")</f>
        <v/>
      </c>
      <c r="L335" s="11">
        <f>IF(OR(B335="",G335=""),"",IF(AND(G335="50-€-Sachbezug",I335&gt;Einstellungen!$B$3),"50 € im Monat überschritten: ganzer Betrag steuerpflichtig",IF(AND(G335="60-€-Aufmerksamkeit",D335="Weihnachten"),"Weihnachten ist kein persönlicher Anlass",IF(AND(G335="60-€-Aufmerksamkeit",F335&gt;Einstellungen!$B$4),"über 60 €: keine Aufmerksamkeit mehr",IF(AND(G335="§ 37b Pauschalsteuer",J335&gt;Einstellungen!$B$5),"§ 37b: über 10.000 € im Jahr",IF(G335="§ 37b Pauschalsteuer","ok, Sozialversicherung beachten","ok"))))))</f>
        <v/>
      </c>
    </row>
    <row r="336">
      <c r="A336" s="12" t="n"/>
      <c r="F336" s="13" t="n"/>
      <c r="H336" s="9">
        <f>IF(A336="","",DATE(YEAR(A336),MONTH(A336),1))</f>
        <v/>
      </c>
      <c r="I336" s="10">
        <f>IF(OR(A336="",B336=""),"",SUMIFS($F$2:$F$501,$B$2:$B$501,B336,$H$2:$H$501,H336,$G$2:$G$501,"50-€-Sachbezug"))</f>
        <v/>
      </c>
      <c r="J336" s="10">
        <f>IF(B336="","",SUMIFS($F$2:$F$501,$B$2:$B$501,B336,$G$2:$G$501,"§ 37b Pauschalsteuer"))</f>
        <v/>
      </c>
      <c r="K336" s="10">
        <f>IF(G336="§ 37b Pauschalsteuer",ROUND(F336*Einstellungen!$B$6*(1+Einstellungen!$B$7+Einstellungen!$B$8),2),"")</f>
        <v/>
      </c>
      <c r="L336" s="11">
        <f>IF(OR(B336="",G336=""),"",IF(AND(G336="50-€-Sachbezug",I336&gt;Einstellungen!$B$3),"50 € im Monat überschritten: ganzer Betrag steuerpflichtig",IF(AND(G336="60-€-Aufmerksamkeit",D336="Weihnachten"),"Weihnachten ist kein persönlicher Anlass",IF(AND(G336="60-€-Aufmerksamkeit",F336&gt;Einstellungen!$B$4),"über 60 €: keine Aufmerksamkeit mehr",IF(AND(G336="§ 37b Pauschalsteuer",J336&gt;Einstellungen!$B$5),"§ 37b: über 10.000 € im Jahr",IF(G336="§ 37b Pauschalsteuer","ok, Sozialversicherung beachten","ok"))))))</f>
        <v/>
      </c>
    </row>
    <row r="337">
      <c r="A337" s="12" t="n"/>
      <c r="F337" s="13" t="n"/>
      <c r="H337" s="9">
        <f>IF(A337="","",DATE(YEAR(A337),MONTH(A337),1))</f>
        <v/>
      </c>
      <c r="I337" s="10">
        <f>IF(OR(A337="",B337=""),"",SUMIFS($F$2:$F$501,$B$2:$B$501,B337,$H$2:$H$501,H337,$G$2:$G$501,"50-€-Sachbezug"))</f>
        <v/>
      </c>
      <c r="J337" s="10">
        <f>IF(B337="","",SUMIFS($F$2:$F$501,$B$2:$B$501,B337,$G$2:$G$501,"§ 37b Pauschalsteuer"))</f>
        <v/>
      </c>
      <c r="K337" s="10">
        <f>IF(G337="§ 37b Pauschalsteuer",ROUND(F337*Einstellungen!$B$6*(1+Einstellungen!$B$7+Einstellungen!$B$8),2),"")</f>
        <v/>
      </c>
      <c r="L337" s="11">
        <f>IF(OR(B337="",G337=""),"",IF(AND(G337="50-€-Sachbezug",I337&gt;Einstellungen!$B$3),"50 € im Monat überschritten: ganzer Betrag steuerpflichtig",IF(AND(G337="60-€-Aufmerksamkeit",D337="Weihnachten"),"Weihnachten ist kein persönlicher Anlass",IF(AND(G337="60-€-Aufmerksamkeit",F337&gt;Einstellungen!$B$4),"über 60 €: keine Aufmerksamkeit mehr",IF(AND(G337="§ 37b Pauschalsteuer",J337&gt;Einstellungen!$B$5),"§ 37b: über 10.000 € im Jahr",IF(G337="§ 37b Pauschalsteuer","ok, Sozialversicherung beachten","ok"))))))</f>
        <v/>
      </c>
    </row>
    <row r="338">
      <c r="A338" s="12" t="n"/>
      <c r="F338" s="13" t="n"/>
      <c r="H338" s="9">
        <f>IF(A338="","",DATE(YEAR(A338),MONTH(A338),1))</f>
        <v/>
      </c>
      <c r="I338" s="10">
        <f>IF(OR(A338="",B338=""),"",SUMIFS($F$2:$F$501,$B$2:$B$501,B338,$H$2:$H$501,H338,$G$2:$G$501,"50-€-Sachbezug"))</f>
        <v/>
      </c>
      <c r="J338" s="10">
        <f>IF(B338="","",SUMIFS($F$2:$F$501,$B$2:$B$501,B338,$G$2:$G$501,"§ 37b Pauschalsteuer"))</f>
        <v/>
      </c>
      <c r="K338" s="10">
        <f>IF(G338="§ 37b Pauschalsteuer",ROUND(F338*Einstellungen!$B$6*(1+Einstellungen!$B$7+Einstellungen!$B$8),2),"")</f>
        <v/>
      </c>
      <c r="L338" s="11">
        <f>IF(OR(B338="",G338=""),"",IF(AND(G338="50-€-Sachbezug",I338&gt;Einstellungen!$B$3),"50 € im Monat überschritten: ganzer Betrag steuerpflichtig",IF(AND(G338="60-€-Aufmerksamkeit",D338="Weihnachten"),"Weihnachten ist kein persönlicher Anlass",IF(AND(G338="60-€-Aufmerksamkeit",F338&gt;Einstellungen!$B$4),"über 60 €: keine Aufmerksamkeit mehr",IF(AND(G338="§ 37b Pauschalsteuer",J338&gt;Einstellungen!$B$5),"§ 37b: über 10.000 € im Jahr",IF(G338="§ 37b Pauschalsteuer","ok, Sozialversicherung beachten","ok"))))))</f>
        <v/>
      </c>
    </row>
    <row r="339">
      <c r="A339" s="12" t="n"/>
      <c r="F339" s="13" t="n"/>
      <c r="H339" s="9">
        <f>IF(A339="","",DATE(YEAR(A339),MONTH(A339),1))</f>
        <v/>
      </c>
      <c r="I339" s="10">
        <f>IF(OR(A339="",B339=""),"",SUMIFS($F$2:$F$501,$B$2:$B$501,B339,$H$2:$H$501,H339,$G$2:$G$501,"50-€-Sachbezug"))</f>
        <v/>
      </c>
      <c r="J339" s="10">
        <f>IF(B339="","",SUMIFS($F$2:$F$501,$B$2:$B$501,B339,$G$2:$G$501,"§ 37b Pauschalsteuer"))</f>
        <v/>
      </c>
      <c r="K339" s="10">
        <f>IF(G339="§ 37b Pauschalsteuer",ROUND(F339*Einstellungen!$B$6*(1+Einstellungen!$B$7+Einstellungen!$B$8),2),"")</f>
        <v/>
      </c>
      <c r="L339" s="11">
        <f>IF(OR(B339="",G339=""),"",IF(AND(G339="50-€-Sachbezug",I339&gt;Einstellungen!$B$3),"50 € im Monat überschritten: ganzer Betrag steuerpflichtig",IF(AND(G339="60-€-Aufmerksamkeit",D339="Weihnachten"),"Weihnachten ist kein persönlicher Anlass",IF(AND(G339="60-€-Aufmerksamkeit",F339&gt;Einstellungen!$B$4),"über 60 €: keine Aufmerksamkeit mehr",IF(AND(G339="§ 37b Pauschalsteuer",J339&gt;Einstellungen!$B$5),"§ 37b: über 10.000 € im Jahr",IF(G339="§ 37b Pauschalsteuer","ok, Sozialversicherung beachten","ok"))))))</f>
        <v/>
      </c>
    </row>
    <row r="340">
      <c r="A340" s="12" t="n"/>
      <c r="F340" s="13" t="n"/>
      <c r="H340" s="9">
        <f>IF(A340="","",DATE(YEAR(A340),MONTH(A340),1))</f>
        <v/>
      </c>
      <c r="I340" s="10">
        <f>IF(OR(A340="",B340=""),"",SUMIFS($F$2:$F$501,$B$2:$B$501,B340,$H$2:$H$501,H340,$G$2:$G$501,"50-€-Sachbezug"))</f>
        <v/>
      </c>
      <c r="J340" s="10">
        <f>IF(B340="","",SUMIFS($F$2:$F$501,$B$2:$B$501,B340,$G$2:$G$501,"§ 37b Pauschalsteuer"))</f>
        <v/>
      </c>
      <c r="K340" s="10">
        <f>IF(G340="§ 37b Pauschalsteuer",ROUND(F340*Einstellungen!$B$6*(1+Einstellungen!$B$7+Einstellungen!$B$8),2),"")</f>
        <v/>
      </c>
      <c r="L340" s="11">
        <f>IF(OR(B340="",G340=""),"",IF(AND(G340="50-€-Sachbezug",I340&gt;Einstellungen!$B$3),"50 € im Monat überschritten: ganzer Betrag steuerpflichtig",IF(AND(G340="60-€-Aufmerksamkeit",D340="Weihnachten"),"Weihnachten ist kein persönlicher Anlass",IF(AND(G340="60-€-Aufmerksamkeit",F340&gt;Einstellungen!$B$4),"über 60 €: keine Aufmerksamkeit mehr",IF(AND(G340="§ 37b Pauschalsteuer",J340&gt;Einstellungen!$B$5),"§ 37b: über 10.000 € im Jahr",IF(G340="§ 37b Pauschalsteuer","ok, Sozialversicherung beachten","ok"))))))</f>
        <v/>
      </c>
    </row>
    <row r="341">
      <c r="A341" s="12" t="n"/>
      <c r="F341" s="13" t="n"/>
      <c r="H341" s="9">
        <f>IF(A341="","",DATE(YEAR(A341),MONTH(A341),1))</f>
        <v/>
      </c>
      <c r="I341" s="10">
        <f>IF(OR(A341="",B341=""),"",SUMIFS($F$2:$F$501,$B$2:$B$501,B341,$H$2:$H$501,H341,$G$2:$G$501,"50-€-Sachbezug"))</f>
        <v/>
      </c>
      <c r="J341" s="10">
        <f>IF(B341="","",SUMIFS($F$2:$F$501,$B$2:$B$501,B341,$G$2:$G$501,"§ 37b Pauschalsteuer"))</f>
        <v/>
      </c>
      <c r="K341" s="10">
        <f>IF(G341="§ 37b Pauschalsteuer",ROUND(F341*Einstellungen!$B$6*(1+Einstellungen!$B$7+Einstellungen!$B$8),2),"")</f>
        <v/>
      </c>
      <c r="L341" s="11">
        <f>IF(OR(B341="",G341=""),"",IF(AND(G341="50-€-Sachbezug",I341&gt;Einstellungen!$B$3),"50 € im Monat überschritten: ganzer Betrag steuerpflichtig",IF(AND(G341="60-€-Aufmerksamkeit",D341="Weihnachten"),"Weihnachten ist kein persönlicher Anlass",IF(AND(G341="60-€-Aufmerksamkeit",F341&gt;Einstellungen!$B$4),"über 60 €: keine Aufmerksamkeit mehr",IF(AND(G341="§ 37b Pauschalsteuer",J341&gt;Einstellungen!$B$5),"§ 37b: über 10.000 € im Jahr",IF(G341="§ 37b Pauschalsteuer","ok, Sozialversicherung beachten","ok"))))))</f>
        <v/>
      </c>
    </row>
    <row r="342">
      <c r="A342" s="12" t="n"/>
      <c r="F342" s="13" t="n"/>
      <c r="H342" s="9">
        <f>IF(A342="","",DATE(YEAR(A342),MONTH(A342),1))</f>
        <v/>
      </c>
      <c r="I342" s="10">
        <f>IF(OR(A342="",B342=""),"",SUMIFS($F$2:$F$501,$B$2:$B$501,B342,$H$2:$H$501,H342,$G$2:$G$501,"50-€-Sachbezug"))</f>
        <v/>
      </c>
      <c r="J342" s="10">
        <f>IF(B342="","",SUMIFS($F$2:$F$501,$B$2:$B$501,B342,$G$2:$G$501,"§ 37b Pauschalsteuer"))</f>
        <v/>
      </c>
      <c r="K342" s="10">
        <f>IF(G342="§ 37b Pauschalsteuer",ROUND(F342*Einstellungen!$B$6*(1+Einstellungen!$B$7+Einstellungen!$B$8),2),"")</f>
        <v/>
      </c>
      <c r="L342" s="11">
        <f>IF(OR(B342="",G342=""),"",IF(AND(G342="50-€-Sachbezug",I342&gt;Einstellungen!$B$3),"50 € im Monat überschritten: ganzer Betrag steuerpflichtig",IF(AND(G342="60-€-Aufmerksamkeit",D342="Weihnachten"),"Weihnachten ist kein persönlicher Anlass",IF(AND(G342="60-€-Aufmerksamkeit",F342&gt;Einstellungen!$B$4),"über 60 €: keine Aufmerksamkeit mehr",IF(AND(G342="§ 37b Pauschalsteuer",J342&gt;Einstellungen!$B$5),"§ 37b: über 10.000 € im Jahr",IF(G342="§ 37b Pauschalsteuer","ok, Sozialversicherung beachten","ok"))))))</f>
        <v/>
      </c>
    </row>
    <row r="343">
      <c r="A343" s="12" t="n"/>
      <c r="F343" s="13" t="n"/>
      <c r="H343" s="9">
        <f>IF(A343="","",DATE(YEAR(A343),MONTH(A343),1))</f>
        <v/>
      </c>
      <c r="I343" s="10">
        <f>IF(OR(A343="",B343=""),"",SUMIFS($F$2:$F$501,$B$2:$B$501,B343,$H$2:$H$501,H343,$G$2:$G$501,"50-€-Sachbezug"))</f>
        <v/>
      </c>
      <c r="J343" s="10">
        <f>IF(B343="","",SUMIFS($F$2:$F$501,$B$2:$B$501,B343,$G$2:$G$501,"§ 37b Pauschalsteuer"))</f>
        <v/>
      </c>
      <c r="K343" s="10">
        <f>IF(G343="§ 37b Pauschalsteuer",ROUND(F343*Einstellungen!$B$6*(1+Einstellungen!$B$7+Einstellungen!$B$8),2),"")</f>
        <v/>
      </c>
      <c r="L343" s="11">
        <f>IF(OR(B343="",G343=""),"",IF(AND(G343="50-€-Sachbezug",I343&gt;Einstellungen!$B$3),"50 € im Monat überschritten: ganzer Betrag steuerpflichtig",IF(AND(G343="60-€-Aufmerksamkeit",D343="Weihnachten"),"Weihnachten ist kein persönlicher Anlass",IF(AND(G343="60-€-Aufmerksamkeit",F343&gt;Einstellungen!$B$4),"über 60 €: keine Aufmerksamkeit mehr",IF(AND(G343="§ 37b Pauschalsteuer",J343&gt;Einstellungen!$B$5),"§ 37b: über 10.000 € im Jahr",IF(G343="§ 37b Pauschalsteuer","ok, Sozialversicherung beachten","ok"))))))</f>
        <v/>
      </c>
    </row>
    <row r="344">
      <c r="A344" s="12" t="n"/>
      <c r="F344" s="13" t="n"/>
      <c r="H344" s="9">
        <f>IF(A344="","",DATE(YEAR(A344),MONTH(A344),1))</f>
        <v/>
      </c>
      <c r="I344" s="10">
        <f>IF(OR(A344="",B344=""),"",SUMIFS($F$2:$F$501,$B$2:$B$501,B344,$H$2:$H$501,H344,$G$2:$G$501,"50-€-Sachbezug"))</f>
        <v/>
      </c>
      <c r="J344" s="10">
        <f>IF(B344="","",SUMIFS($F$2:$F$501,$B$2:$B$501,B344,$G$2:$G$501,"§ 37b Pauschalsteuer"))</f>
        <v/>
      </c>
      <c r="K344" s="10">
        <f>IF(G344="§ 37b Pauschalsteuer",ROUND(F344*Einstellungen!$B$6*(1+Einstellungen!$B$7+Einstellungen!$B$8),2),"")</f>
        <v/>
      </c>
      <c r="L344" s="11">
        <f>IF(OR(B344="",G344=""),"",IF(AND(G344="50-€-Sachbezug",I344&gt;Einstellungen!$B$3),"50 € im Monat überschritten: ganzer Betrag steuerpflichtig",IF(AND(G344="60-€-Aufmerksamkeit",D344="Weihnachten"),"Weihnachten ist kein persönlicher Anlass",IF(AND(G344="60-€-Aufmerksamkeit",F344&gt;Einstellungen!$B$4),"über 60 €: keine Aufmerksamkeit mehr",IF(AND(G344="§ 37b Pauschalsteuer",J344&gt;Einstellungen!$B$5),"§ 37b: über 10.000 € im Jahr",IF(G344="§ 37b Pauschalsteuer","ok, Sozialversicherung beachten","ok"))))))</f>
        <v/>
      </c>
    </row>
    <row r="345">
      <c r="A345" s="12" t="n"/>
      <c r="F345" s="13" t="n"/>
      <c r="H345" s="9">
        <f>IF(A345="","",DATE(YEAR(A345),MONTH(A345),1))</f>
        <v/>
      </c>
      <c r="I345" s="10">
        <f>IF(OR(A345="",B345=""),"",SUMIFS($F$2:$F$501,$B$2:$B$501,B345,$H$2:$H$501,H345,$G$2:$G$501,"50-€-Sachbezug"))</f>
        <v/>
      </c>
      <c r="J345" s="10">
        <f>IF(B345="","",SUMIFS($F$2:$F$501,$B$2:$B$501,B345,$G$2:$G$501,"§ 37b Pauschalsteuer"))</f>
        <v/>
      </c>
      <c r="K345" s="10">
        <f>IF(G345="§ 37b Pauschalsteuer",ROUND(F345*Einstellungen!$B$6*(1+Einstellungen!$B$7+Einstellungen!$B$8),2),"")</f>
        <v/>
      </c>
      <c r="L345" s="11">
        <f>IF(OR(B345="",G345=""),"",IF(AND(G345="50-€-Sachbezug",I345&gt;Einstellungen!$B$3),"50 € im Monat überschritten: ganzer Betrag steuerpflichtig",IF(AND(G345="60-€-Aufmerksamkeit",D345="Weihnachten"),"Weihnachten ist kein persönlicher Anlass",IF(AND(G345="60-€-Aufmerksamkeit",F345&gt;Einstellungen!$B$4),"über 60 €: keine Aufmerksamkeit mehr",IF(AND(G345="§ 37b Pauschalsteuer",J345&gt;Einstellungen!$B$5),"§ 37b: über 10.000 € im Jahr",IF(G345="§ 37b Pauschalsteuer","ok, Sozialversicherung beachten","ok"))))))</f>
        <v/>
      </c>
    </row>
    <row r="346">
      <c r="A346" s="12" t="n"/>
      <c r="F346" s="13" t="n"/>
      <c r="H346" s="9">
        <f>IF(A346="","",DATE(YEAR(A346),MONTH(A346),1))</f>
        <v/>
      </c>
      <c r="I346" s="10">
        <f>IF(OR(A346="",B346=""),"",SUMIFS($F$2:$F$501,$B$2:$B$501,B346,$H$2:$H$501,H346,$G$2:$G$501,"50-€-Sachbezug"))</f>
        <v/>
      </c>
      <c r="J346" s="10">
        <f>IF(B346="","",SUMIFS($F$2:$F$501,$B$2:$B$501,B346,$G$2:$G$501,"§ 37b Pauschalsteuer"))</f>
        <v/>
      </c>
      <c r="K346" s="10">
        <f>IF(G346="§ 37b Pauschalsteuer",ROUND(F346*Einstellungen!$B$6*(1+Einstellungen!$B$7+Einstellungen!$B$8),2),"")</f>
        <v/>
      </c>
      <c r="L346" s="11">
        <f>IF(OR(B346="",G346=""),"",IF(AND(G346="50-€-Sachbezug",I346&gt;Einstellungen!$B$3),"50 € im Monat überschritten: ganzer Betrag steuerpflichtig",IF(AND(G346="60-€-Aufmerksamkeit",D346="Weihnachten"),"Weihnachten ist kein persönlicher Anlass",IF(AND(G346="60-€-Aufmerksamkeit",F346&gt;Einstellungen!$B$4),"über 60 €: keine Aufmerksamkeit mehr",IF(AND(G346="§ 37b Pauschalsteuer",J346&gt;Einstellungen!$B$5),"§ 37b: über 10.000 € im Jahr",IF(G346="§ 37b Pauschalsteuer","ok, Sozialversicherung beachten","ok"))))))</f>
        <v/>
      </c>
    </row>
    <row r="347">
      <c r="A347" s="12" t="n"/>
      <c r="F347" s="13" t="n"/>
      <c r="H347" s="9">
        <f>IF(A347="","",DATE(YEAR(A347),MONTH(A347),1))</f>
        <v/>
      </c>
      <c r="I347" s="10">
        <f>IF(OR(A347="",B347=""),"",SUMIFS($F$2:$F$501,$B$2:$B$501,B347,$H$2:$H$501,H347,$G$2:$G$501,"50-€-Sachbezug"))</f>
        <v/>
      </c>
      <c r="J347" s="10">
        <f>IF(B347="","",SUMIFS($F$2:$F$501,$B$2:$B$501,B347,$G$2:$G$501,"§ 37b Pauschalsteuer"))</f>
        <v/>
      </c>
      <c r="K347" s="10">
        <f>IF(G347="§ 37b Pauschalsteuer",ROUND(F347*Einstellungen!$B$6*(1+Einstellungen!$B$7+Einstellungen!$B$8),2),"")</f>
        <v/>
      </c>
      <c r="L347" s="11">
        <f>IF(OR(B347="",G347=""),"",IF(AND(G347="50-€-Sachbezug",I347&gt;Einstellungen!$B$3),"50 € im Monat überschritten: ganzer Betrag steuerpflichtig",IF(AND(G347="60-€-Aufmerksamkeit",D347="Weihnachten"),"Weihnachten ist kein persönlicher Anlass",IF(AND(G347="60-€-Aufmerksamkeit",F347&gt;Einstellungen!$B$4),"über 60 €: keine Aufmerksamkeit mehr",IF(AND(G347="§ 37b Pauschalsteuer",J347&gt;Einstellungen!$B$5),"§ 37b: über 10.000 € im Jahr",IF(G347="§ 37b Pauschalsteuer","ok, Sozialversicherung beachten","ok"))))))</f>
        <v/>
      </c>
    </row>
    <row r="348">
      <c r="A348" s="12" t="n"/>
      <c r="F348" s="13" t="n"/>
      <c r="H348" s="9">
        <f>IF(A348="","",DATE(YEAR(A348),MONTH(A348),1))</f>
        <v/>
      </c>
      <c r="I348" s="10">
        <f>IF(OR(A348="",B348=""),"",SUMIFS($F$2:$F$501,$B$2:$B$501,B348,$H$2:$H$501,H348,$G$2:$G$501,"50-€-Sachbezug"))</f>
        <v/>
      </c>
      <c r="J348" s="10">
        <f>IF(B348="","",SUMIFS($F$2:$F$501,$B$2:$B$501,B348,$G$2:$G$501,"§ 37b Pauschalsteuer"))</f>
        <v/>
      </c>
      <c r="K348" s="10">
        <f>IF(G348="§ 37b Pauschalsteuer",ROUND(F348*Einstellungen!$B$6*(1+Einstellungen!$B$7+Einstellungen!$B$8),2),"")</f>
        <v/>
      </c>
      <c r="L348" s="11">
        <f>IF(OR(B348="",G348=""),"",IF(AND(G348="50-€-Sachbezug",I348&gt;Einstellungen!$B$3),"50 € im Monat überschritten: ganzer Betrag steuerpflichtig",IF(AND(G348="60-€-Aufmerksamkeit",D348="Weihnachten"),"Weihnachten ist kein persönlicher Anlass",IF(AND(G348="60-€-Aufmerksamkeit",F348&gt;Einstellungen!$B$4),"über 60 €: keine Aufmerksamkeit mehr",IF(AND(G348="§ 37b Pauschalsteuer",J348&gt;Einstellungen!$B$5),"§ 37b: über 10.000 € im Jahr",IF(G348="§ 37b Pauschalsteuer","ok, Sozialversicherung beachten","ok"))))))</f>
        <v/>
      </c>
    </row>
    <row r="349">
      <c r="A349" s="12" t="n"/>
      <c r="F349" s="13" t="n"/>
      <c r="H349" s="9">
        <f>IF(A349="","",DATE(YEAR(A349),MONTH(A349),1))</f>
        <v/>
      </c>
      <c r="I349" s="10">
        <f>IF(OR(A349="",B349=""),"",SUMIFS($F$2:$F$501,$B$2:$B$501,B349,$H$2:$H$501,H349,$G$2:$G$501,"50-€-Sachbezug"))</f>
        <v/>
      </c>
      <c r="J349" s="10">
        <f>IF(B349="","",SUMIFS($F$2:$F$501,$B$2:$B$501,B349,$G$2:$G$501,"§ 37b Pauschalsteuer"))</f>
        <v/>
      </c>
      <c r="K349" s="10">
        <f>IF(G349="§ 37b Pauschalsteuer",ROUND(F349*Einstellungen!$B$6*(1+Einstellungen!$B$7+Einstellungen!$B$8),2),"")</f>
        <v/>
      </c>
      <c r="L349" s="11">
        <f>IF(OR(B349="",G349=""),"",IF(AND(G349="50-€-Sachbezug",I349&gt;Einstellungen!$B$3),"50 € im Monat überschritten: ganzer Betrag steuerpflichtig",IF(AND(G349="60-€-Aufmerksamkeit",D349="Weihnachten"),"Weihnachten ist kein persönlicher Anlass",IF(AND(G349="60-€-Aufmerksamkeit",F349&gt;Einstellungen!$B$4),"über 60 €: keine Aufmerksamkeit mehr",IF(AND(G349="§ 37b Pauschalsteuer",J349&gt;Einstellungen!$B$5),"§ 37b: über 10.000 € im Jahr",IF(G349="§ 37b Pauschalsteuer","ok, Sozialversicherung beachten","ok"))))))</f>
        <v/>
      </c>
    </row>
    <row r="350">
      <c r="A350" s="12" t="n"/>
      <c r="F350" s="13" t="n"/>
      <c r="H350" s="9">
        <f>IF(A350="","",DATE(YEAR(A350),MONTH(A350),1))</f>
        <v/>
      </c>
      <c r="I350" s="10">
        <f>IF(OR(A350="",B350=""),"",SUMIFS($F$2:$F$501,$B$2:$B$501,B350,$H$2:$H$501,H350,$G$2:$G$501,"50-€-Sachbezug"))</f>
        <v/>
      </c>
      <c r="J350" s="10">
        <f>IF(B350="","",SUMIFS($F$2:$F$501,$B$2:$B$501,B350,$G$2:$G$501,"§ 37b Pauschalsteuer"))</f>
        <v/>
      </c>
      <c r="K350" s="10">
        <f>IF(G350="§ 37b Pauschalsteuer",ROUND(F350*Einstellungen!$B$6*(1+Einstellungen!$B$7+Einstellungen!$B$8),2),"")</f>
        <v/>
      </c>
      <c r="L350" s="11">
        <f>IF(OR(B350="",G350=""),"",IF(AND(G350="50-€-Sachbezug",I350&gt;Einstellungen!$B$3),"50 € im Monat überschritten: ganzer Betrag steuerpflichtig",IF(AND(G350="60-€-Aufmerksamkeit",D350="Weihnachten"),"Weihnachten ist kein persönlicher Anlass",IF(AND(G350="60-€-Aufmerksamkeit",F350&gt;Einstellungen!$B$4),"über 60 €: keine Aufmerksamkeit mehr",IF(AND(G350="§ 37b Pauschalsteuer",J350&gt;Einstellungen!$B$5),"§ 37b: über 10.000 € im Jahr",IF(G350="§ 37b Pauschalsteuer","ok, Sozialversicherung beachten","ok"))))))</f>
        <v/>
      </c>
    </row>
    <row r="351">
      <c r="A351" s="12" t="n"/>
      <c r="F351" s="13" t="n"/>
      <c r="H351" s="9">
        <f>IF(A351="","",DATE(YEAR(A351),MONTH(A351),1))</f>
        <v/>
      </c>
      <c r="I351" s="10">
        <f>IF(OR(A351="",B351=""),"",SUMIFS($F$2:$F$501,$B$2:$B$501,B351,$H$2:$H$501,H351,$G$2:$G$501,"50-€-Sachbezug"))</f>
        <v/>
      </c>
      <c r="J351" s="10">
        <f>IF(B351="","",SUMIFS($F$2:$F$501,$B$2:$B$501,B351,$G$2:$G$501,"§ 37b Pauschalsteuer"))</f>
        <v/>
      </c>
      <c r="K351" s="10">
        <f>IF(G351="§ 37b Pauschalsteuer",ROUND(F351*Einstellungen!$B$6*(1+Einstellungen!$B$7+Einstellungen!$B$8),2),"")</f>
        <v/>
      </c>
      <c r="L351" s="11">
        <f>IF(OR(B351="",G351=""),"",IF(AND(G351="50-€-Sachbezug",I351&gt;Einstellungen!$B$3),"50 € im Monat überschritten: ganzer Betrag steuerpflichtig",IF(AND(G351="60-€-Aufmerksamkeit",D351="Weihnachten"),"Weihnachten ist kein persönlicher Anlass",IF(AND(G351="60-€-Aufmerksamkeit",F351&gt;Einstellungen!$B$4),"über 60 €: keine Aufmerksamkeit mehr",IF(AND(G351="§ 37b Pauschalsteuer",J351&gt;Einstellungen!$B$5),"§ 37b: über 10.000 € im Jahr",IF(G351="§ 37b Pauschalsteuer","ok, Sozialversicherung beachten","ok"))))))</f>
        <v/>
      </c>
    </row>
    <row r="352">
      <c r="A352" s="12" t="n"/>
      <c r="F352" s="13" t="n"/>
      <c r="H352" s="9">
        <f>IF(A352="","",DATE(YEAR(A352),MONTH(A352),1))</f>
        <v/>
      </c>
      <c r="I352" s="10">
        <f>IF(OR(A352="",B352=""),"",SUMIFS($F$2:$F$501,$B$2:$B$501,B352,$H$2:$H$501,H352,$G$2:$G$501,"50-€-Sachbezug"))</f>
        <v/>
      </c>
      <c r="J352" s="10">
        <f>IF(B352="","",SUMIFS($F$2:$F$501,$B$2:$B$501,B352,$G$2:$G$501,"§ 37b Pauschalsteuer"))</f>
        <v/>
      </c>
      <c r="K352" s="10">
        <f>IF(G352="§ 37b Pauschalsteuer",ROUND(F352*Einstellungen!$B$6*(1+Einstellungen!$B$7+Einstellungen!$B$8),2),"")</f>
        <v/>
      </c>
      <c r="L352" s="11">
        <f>IF(OR(B352="",G352=""),"",IF(AND(G352="50-€-Sachbezug",I352&gt;Einstellungen!$B$3),"50 € im Monat überschritten: ganzer Betrag steuerpflichtig",IF(AND(G352="60-€-Aufmerksamkeit",D352="Weihnachten"),"Weihnachten ist kein persönlicher Anlass",IF(AND(G352="60-€-Aufmerksamkeit",F352&gt;Einstellungen!$B$4),"über 60 €: keine Aufmerksamkeit mehr",IF(AND(G352="§ 37b Pauschalsteuer",J352&gt;Einstellungen!$B$5),"§ 37b: über 10.000 € im Jahr",IF(G352="§ 37b Pauschalsteuer","ok, Sozialversicherung beachten","ok"))))))</f>
        <v/>
      </c>
    </row>
    <row r="353">
      <c r="A353" s="12" t="n"/>
      <c r="F353" s="13" t="n"/>
      <c r="H353" s="9">
        <f>IF(A353="","",DATE(YEAR(A353),MONTH(A353),1))</f>
        <v/>
      </c>
      <c r="I353" s="10">
        <f>IF(OR(A353="",B353=""),"",SUMIFS($F$2:$F$501,$B$2:$B$501,B353,$H$2:$H$501,H353,$G$2:$G$501,"50-€-Sachbezug"))</f>
        <v/>
      </c>
      <c r="J353" s="10">
        <f>IF(B353="","",SUMIFS($F$2:$F$501,$B$2:$B$501,B353,$G$2:$G$501,"§ 37b Pauschalsteuer"))</f>
        <v/>
      </c>
      <c r="K353" s="10">
        <f>IF(G353="§ 37b Pauschalsteuer",ROUND(F353*Einstellungen!$B$6*(1+Einstellungen!$B$7+Einstellungen!$B$8),2),"")</f>
        <v/>
      </c>
      <c r="L353" s="11">
        <f>IF(OR(B353="",G353=""),"",IF(AND(G353="50-€-Sachbezug",I353&gt;Einstellungen!$B$3),"50 € im Monat überschritten: ganzer Betrag steuerpflichtig",IF(AND(G353="60-€-Aufmerksamkeit",D353="Weihnachten"),"Weihnachten ist kein persönlicher Anlass",IF(AND(G353="60-€-Aufmerksamkeit",F353&gt;Einstellungen!$B$4),"über 60 €: keine Aufmerksamkeit mehr",IF(AND(G353="§ 37b Pauschalsteuer",J353&gt;Einstellungen!$B$5),"§ 37b: über 10.000 € im Jahr",IF(G353="§ 37b Pauschalsteuer","ok, Sozialversicherung beachten","ok"))))))</f>
        <v/>
      </c>
    </row>
    <row r="354">
      <c r="A354" s="12" t="n"/>
      <c r="F354" s="13" t="n"/>
      <c r="H354" s="9">
        <f>IF(A354="","",DATE(YEAR(A354),MONTH(A354),1))</f>
        <v/>
      </c>
      <c r="I354" s="10">
        <f>IF(OR(A354="",B354=""),"",SUMIFS($F$2:$F$501,$B$2:$B$501,B354,$H$2:$H$501,H354,$G$2:$G$501,"50-€-Sachbezug"))</f>
        <v/>
      </c>
      <c r="J354" s="10">
        <f>IF(B354="","",SUMIFS($F$2:$F$501,$B$2:$B$501,B354,$G$2:$G$501,"§ 37b Pauschalsteuer"))</f>
        <v/>
      </c>
      <c r="K354" s="10">
        <f>IF(G354="§ 37b Pauschalsteuer",ROUND(F354*Einstellungen!$B$6*(1+Einstellungen!$B$7+Einstellungen!$B$8),2),"")</f>
        <v/>
      </c>
      <c r="L354" s="11">
        <f>IF(OR(B354="",G354=""),"",IF(AND(G354="50-€-Sachbezug",I354&gt;Einstellungen!$B$3),"50 € im Monat überschritten: ganzer Betrag steuerpflichtig",IF(AND(G354="60-€-Aufmerksamkeit",D354="Weihnachten"),"Weihnachten ist kein persönlicher Anlass",IF(AND(G354="60-€-Aufmerksamkeit",F354&gt;Einstellungen!$B$4),"über 60 €: keine Aufmerksamkeit mehr",IF(AND(G354="§ 37b Pauschalsteuer",J354&gt;Einstellungen!$B$5),"§ 37b: über 10.000 € im Jahr",IF(G354="§ 37b Pauschalsteuer","ok, Sozialversicherung beachten","ok"))))))</f>
        <v/>
      </c>
    </row>
    <row r="355">
      <c r="A355" s="12" t="n"/>
      <c r="F355" s="13" t="n"/>
      <c r="H355" s="9">
        <f>IF(A355="","",DATE(YEAR(A355),MONTH(A355),1))</f>
        <v/>
      </c>
      <c r="I355" s="10">
        <f>IF(OR(A355="",B355=""),"",SUMIFS($F$2:$F$501,$B$2:$B$501,B355,$H$2:$H$501,H355,$G$2:$G$501,"50-€-Sachbezug"))</f>
        <v/>
      </c>
      <c r="J355" s="10">
        <f>IF(B355="","",SUMIFS($F$2:$F$501,$B$2:$B$501,B355,$G$2:$G$501,"§ 37b Pauschalsteuer"))</f>
        <v/>
      </c>
      <c r="K355" s="10">
        <f>IF(G355="§ 37b Pauschalsteuer",ROUND(F355*Einstellungen!$B$6*(1+Einstellungen!$B$7+Einstellungen!$B$8),2),"")</f>
        <v/>
      </c>
      <c r="L355" s="11">
        <f>IF(OR(B355="",G355=""),"",IF(AND(G355="50-€-Sachbezug",I355&gt;Einstellungen!$B$3),"50 € im Monat überschritten: ganzer Betrag steuerpflichtig",IF(AND(G355="60-€-Aufmerksamkeit",D355="Weihnachten"),"Weihnachten ist kein persönlicher Anlass",IF(AND(G355="60-€-Aufmerksamkeit",F355&gt;Einstellungen!$B$4),"über 60 €: keine Aufmerksamkeit mehr",IF(AND(G355="§ 37b Pauschalsteuer",J355&gt;Einstellungen!$B$5),"§ 37b: über 10.000 € im Jahr",IF(G355="§ 37b Pauschalsteuer","ok, Sozialversicherung beachten","ok"))))))</f>
        <v/>
      </c>
    </row>
    <row r="356">
      <c r="A356" s="12" t="n"/>
      <c r="F356" s="13" t="n"/>
      <c r="H356" s="9">
        <f>IF(A356="","",DATE(YEAR(A356),MONTH(A356),1))</f>
        <v/>
      </c>
      <c r="I356" s="10">
        <f>IF(OR(A356="",B356=""),"",SUMIFS($F$2:$F$501,$B$2:$B$501,B356,$H$2:$H$501,H356,$G$2:$G$501,"50-€-Sachbezug"))</f>
        <v/>
      </c>
      <c r="J356" s="10">
        <f>IF(B356="","",SUMIFS($F$2:$F$501,$B$2:$B$501,B356,$G$2:$G$501,"§ 37b Pauschalsteuer"))</f>
        <v/>
      </c>
      <c r="K356" s="10">
        <f>IF(G356="§ 37b Pauschalsteuer",ROUND(F356*Einstellungen!$B$6*(1+Einstellungen!$B$7+Einstellungen!$B$8),2),"")</f>
        <v/>
      </c>
      <c r="L356" s="11">
        <f>IF(OR(B356="",G356=""),"",IF(AND(G356="50-€-Sachbezug",I356&gt;Einstellungen!$B$3),"50 € im Monat überschritten: ganzer Betrag steuerpflichtig",IF(AND(G356="60-€-Aufmerksamkeit",D356="Weihnachten"),"Weihnachten ist kein persönlicher Anlass",IF(AND(G356="60-€-Aufmerksamkeit",F356&gt;Einstellungen!$B$4),"über 60 €: keine Aufmerksamkeit mehr",IF(AND(G356="§ 37b Pauschalsteuer",J356&gt;Einstellungen!$B$5),"§ 37b: über 10.000 € im Jahr",IF(G356="§ 37b Pauschalsteuer","ok, Sozialversicherung beachten","ok"))))))</f>
        <v/>
      </c>
    </row>
    <row r="357">
      <c r="A357" s="12" t="n"/>
      <c r="F357" s="13" t="n"/>
      <c r="H357" s="9">
        <f>IF(A357="","",DATE(YEAR(A357),MONTH(A357),1))</f>
        <v/>
      </c>
      <c r="I357" s="10">
        <f>IF(OR(A357="",B357=""),"",SUMIFS($F$2:$F$501,$B$2:$B$501,B357,$H$2:$H$501,H357,$G$2:$G$501,"50-€-Sachbezug"))</f>
        <v/>
      </c>
      <c r="J357" s="10">
        <f>IF(B357="","",SUMIFS($F$2:$F$501,$B$2:$B$501,B357,$G$2:$G$501,"§ 37b Pauschalsteuer"))</f>
        <v/>
      </c>
      <c r="K357" s="10">
        <f>IF(G357="§ 37b Pauschalsteuer",ROUND(F357*Einstellungen!$B$6*(1+Einstellungen!$B$7+Einstellungen!$B$8),2),"")</f>
        <v/>
      </c>
      <c r="L357" s="11">
        <f>IF(OR(B357="",G357=""),"",IF(AND(G357="50-€-Sachbezug",I357&gt;Einstellungen!$B$3),"50 € im Monat überschritten: ganzer Betrag steuerpflichtig",IF(AND(G357="60-€-Aufmerksamkeit",D357="Weihnachten"),"Weihnachten ist kein persönlicher Anlass",IF(AND(G357="60-€-Aufmerksamkeit",F357&gt;Einstellungen!$B$4),"über 60 €: keine Aufmerksamkeit mehr",IF(AND(G357="§ 37b Pauschalsteuer",J357&gt;Einstellungen!$B$5),"§ 37b: über 10.000 € im Jahr",IF(G357="§ 37b Pauschalsteuer","ok, Sozialversicherung beachten","ok"))))))</f>
        <v/>
      </c>
    </row>
    <row r="358">
      <c r="A358" s="12" t="n"/>
      <c r="F358" s="13" t="n"/>
      <c r="H358" s="9">
        <f>IF(A358="","",DATE(YEAR(A358),MONTH(A358),1))</f>
        <v/>
      </c>
      <c r="I358" s="10">
        <f>IF(OR(A358="",B358=""),"",SUMIFS($F$2:$F$501,$B$2:$B$501,B358,$H$2:$H$501,H358,$G$2:$G$501,"50-€-Sachbezug"))</f>
        <v/>
      </c>
      <c r="J358" s="10">
        <f>IF(B358="","",SUMIFS($F$2:$F$501,$B$2:$B$501,B358,$G$2:$G$501,"§ 37b Pauschalsteuer"))</f>
        <v/>
      </c>
      <c r="K358" s="10">
        <f>IF(G358="§ 37b Pauschalsteuer",ROUND(F358*Einstellungen!$B$6*(1+Einstellungen!$B$7+Einstellungen!$B$8),2),"")</f>
        <v/>
      </c>
      <c r="L358" s="11">
        <f>IF(OR(B358="",G358=""),"",IF(AND(G358="50-€-Sachbezug",I358&gt;Einstellungen!$B$3),"50 € im Monat überschritten: ganzer Betrag steuerpflichtig",IF(AND(G358="60-€-Aufmerksamkeit",D358="Weihnachten"),"Weihnachten ist kein persönlicher Anlass",IF(AND(G358="60-€-Aufmerksamkeit",F358&gt;Einstellungen!$B$4),"über 60 €: keine Aufmerksamkeit mehr",IF(AND(G358="§ 37b Pauschalsteuer",J358&gt;Einstellungen!$B$5),"§ 37b: über 10.000 € im Jahr",IF(G358="§ 37b Pauschalsteuer","ok, Sozialversicherung beachten","ok"))))))</f>
        <v/>
      </c>
    </row>
    <row r="359">
      <c r="A359" s="12" t="n"/>
      <c r="F359" s="13" t="n"/>
      <c r="H359" s="9">
        <f>IF(A359="","",DATE(YEAR(A359),MONTH(A359),1))</f>
        <v/>
      </c>
      <c r="I359" s="10">
        <f>IF(OR(A359="",B359=""),"",SUMIFS($F$2:$F$501,$B$2:$B$501,B359,$H$2:$H$501,H359,$G$2:$G$501,"50-€-Sachbezug"))</f>
        <v/>
      </c>
      <c r="J359" s="10">
        <f>IF(B359="","",SUMIFS($F$2:$F$501,$B$2:$B$501,B359,$G$2:$G$501,"§ 37b Pauschalsteuer"))</f>
        <v/>
      </c>
      <c r="K359" s="10">
        <f>IF(G359="§ 37b Pauschalsteuer",ROUND(F359*Einstellungen!$B$6*(1+Einstellungen!$B$7+Einstellungen!$B$8),2),"")</f>
        <v/>
      </c>
      <c r="L359" s="11">
        <f>IF(OR(B359="",G359=""),"",IF(AND(G359="50-€-Sachbezug",I359&gt;Einstellungen!$B$3),"50 € im Monat überschritten: ganzer Betrag steuerpflichtig",IF(AND(G359="60-€-Aufmerksamkeit",D359="Weihnachten"),"Weihnachten ist kein persönlicher Anlass",IF(AND(G359="60-€-Aufmerksamkeit",F359&gt;Einstellungen!$B$4),"über 60 €: keine Aufmerksamkeit mehr",IF(AND(G359="§ 37b Pauschalsteuer",J359&gt;Einstellungen!$B$5),"§ 37b: über 10.000 € im Jahr",IF(G359="§ 37b Pauschalsteuer","ok, Sozialversicherung beachten","ok"))))))</f>
        <v/>
      </c>
    </row>
    <row r="360">
      <c r="A360" s="12" t="n"/>
      <c r="F360" s="13" t="n"/>
      <c r="H360" s="9">
        <f>IF(A360="","",DATE(YEAR(A360),MONTH(A360),1))</f>
        <v/>
      </c>
      <c r="I360" s="10">
        <f>IF(OR(A360="",B360=""),"",SUMIFS($F$2:$F$501,$B$2:$B$501,B360,$H$2:$H$501,H360,$G$2:$G$501,"50-€-Sachbezug"))</f>
        <v/>
      </c>
      <c r="J360" s="10">
        <f>IF(B360="","",SUMIFS($F$2:$F$501,$B$2:$B$501,B360,$G$2:$G$501,"§ 37b Pauschalsteuer"))</f>
        <v/>
      </c>
      <c r="K360" s="10">
        <f>IF(G360="§ 37b Pauschalsteuer",ROUND(F360*Einstellungen!$B$6*(1+Einstellungen!$B$7+Einstellungen!$B$8),2),"")</f>
        <v/>
      </c>
      <c r="L360" s="11">
        <f>IF(OR(B360="",G360=""),"",IF(AND(G360="50-€-Sachbezug",I360&gt;Einstellungen!$B$3),"50 € im Monat überschritten: ganzer Betrag steuerpflichtig",IF(AND(G360="60-€-Aufmerksamkeit",D360="Weihnachten"),"Weihnachten ist kein persönlicher Anlass",IF(AND(G360="60-€-Aufmerksamkeit",F360&gt;Einstellungen!$B$4),"über 60 €: keine Aufmerksamkeit mehr",IF(AND(G360="§ 37b Pauschalsteuer",J360&gt;Einstellungen!$B$5),"§ 37b: über 10.000 € im Jahr",IF(G360="§ 37b Pauschalsteuer","ok, Sozialversicherung beachten","ok"))))))</f>
        <v/>
      </c>
    </row>
    <row r="361">
      <c r="A361" s="12" t="n"/>
      <c r="F361" s="13" t="n"/>
      <c r="H361" s="9">
        <f>IF(A361="","",DATE(YEAR(A361),MONTH(A361),1))</f>
        <v/>
      </c>
      <c r="I361" s="10">
        <f>IF(OR(A361="",B361=""),"",SUMIFS($F$2:$F$501,$B$2:$B$501,B361,$H$2:$H$501,H361,$G$2:$G$501,"50-€-Sachbezug"))</f>
        <v/>
      </c>
      <c r="J361" s="10">
        <f>IF(B361="","",SUMIFS($F$2:$F$501,$B$2:$B$501,B361,$G$2:$G$501,"§ 37b Pauschalsteuer"))</f>
        <v/>
      </c>
      <c r="K361" s="10">
        <f>IF(G361="§ 37b Pauschalsteuer",ROUND(F361*Einstellungen!$B$6*(1+Einstellungen!$B$7+Einstellungen!$B$8),2),"")</f>
        <v/>
      </c>
      <c r="L361" s="11">
        <f>IF(OR(B361="",G361=""),"",IF(AND(G361="50-€-Sachbezug",I361&gt;Einstellungen!$B$3),"50 € im Monat überschritten: ganzer Betrag steuerpflichtig",IF(AND(G361="60-€-Aufmerksamkeit",D361="Weihnachten"),"Weihnachten ist kein persönlicher Anlass",IF(AND(G361="60-€-Aufmerksamkeit",F361&gt;Einstellungen!$B$4),"über 60 €: keine Aufmerksamkeit mehr",IF(AND(G361="§ 37b Pauschalsteuer",J361&gt;Einstellungen!$B$5),"§ 37b: über 10.000 € im Jahr",IF(G361="§ 37b Pauschalsteuer","ok, Sozialversicherung beachten","ok"))))))</f>
        <v/>
      </c>
    </row>
    <row r="362">
      <c r="A362" s="12" t="n"/>
      <c r="F362" s="13" t="n"/>
      <c r="H362" s="9">
        <f>IF(A362="","",DATE(YEAR(A362),MONTH(A362),1))</f>
        <v/>
      </c>
      <c r="I362" s="10">
        <f>IF(OR(A362="",B362=""),"",SUMIFS($F$2:$F$501,$B$2:$B$501,B362,$H$2:$H$501,H362,$G$2:$G$501,"50-€-Sachbezug"))</f>
        <v/>
      </c>
      <c r="J362" s="10">
        <f>IF(B362="","",SUMIFS($F$2:$F$501,$B$2:$B$501,B362,$G$2:$G$501,"§ 37b Pauschalsteuer"))</f>
        <v/>
      </c>
      <c r="K362" s="10">
        <f>IF(G362="§ 37b Pauschalsteuer",ROUND(F362*Einstellungen!$B$6*(1+Einstellungen!$B$7+Einstellungen!$B$8),2),"")</f>
        <v/>
      </c>
      <c r="L362" s="11">
        <f>IF(OR(B362="",G362=""),"",IF(AND(G362="50-€-Sachbezug",I362&gt;Einstellungen!$B$3),"50 € im Monat überschritten: ganzer Betrag steuerpflichtig",IF(AND(G362="60-€-Aufmerksamkeit",D362="Weihnachten"),"Weihnachten ist kein persönlicher Anlass",IF(AND(G362="60-€-Aufmerksamkeit",F362&gt;Einstellungen!$B$4),"über 60 €: keine Aufmerksamkeit mehr",IF(AND(G362="§ 37b Pauschalsteuer",J362&gt;Einstellungen!$B$5),"§ 37b: über 10.000 € im Jahr",IF(G362="§ 37b Pauschalsteuer","ok, Sozialversicherung beachten","ok"))))))</f>
        <v/>
      </c>
    </row>
    <row r="363">
      <c r="A363" s="12" t="n"/>
      <c r="F363" s="13" t="n"/>
      <c r="H363" s="9">
        <f>IF(A363="","",DATE(YEAR(A363),MONTH(A363),1))</f>
        <v/>
      </c>
      <c r="I363" s="10">
        <f>IF(OR(A363="",B363=""),"",SUMIFS($F$2:$F$501,$B$2:$B$501,B363,$H$2:$H$501,H363,$G$2:$G$501,"50-€-Sachbezug"))</f>
        <v/>
      </c>
      <c r="J363" s="10">
        <f>IF(B363="","",SUMIFS($F$2:$F$501,$B$2:$B$501,B363,$G$2:$G$501,"§ 37b Pauschalsteuer"))</f>
        <v/>
      </c>
      <c r="K363" s="10">
        <f>IF(G363="§ 37b Pauschalsteuer",ROUND(F363*Einstellungen!$B$6*(1+Einstellungen!$B$7+Einstellungen!$B$8),2),"")</f>
        <v/>
      </c>
      <c r="L363" s="11">
        <f>IF(OR(B363="",G363=""),"",IF(AND(G363="50-€-Sachbezug",I363&gt;Einstellungen!$B$3),"50 € im Monat überschritten: ganzer Betrag steuerpflichtig",IF(AND(G363="60-€-Aufmerksamkeit",D363="Weihnachten"),"Weihnachten ist kein persönlicher Anlass",IF(AND(G363="60-€-Aufmerksamkeit",F363&gt;Einstellungen!$B$4),"über 60 €: keine Aufmerksamkeit mehr",IF(AND(G363="§ 37b Pauschalsteuer",J363&gt;Einstellungen!$B$5),"§ 37b: über 10.000 € im Jahr",IF(G363="§ 37b Pauschalsteuer","ok, Sozialversicherung beachten","ok"))))))</f>
        <v/>
      </c>
    </row>
    <row r="364">
      <c r="A364" s="12" t="n"/>
      <c r="F364" s="13" t="n"/>
      <c r="H364" s="9">
        <f>IF(A364="","",DATE(YEAR(A364),MONTH(A364),1))</f>
        <v/>
      </c>
      <c r="I364" s="10">
        <f>IF(OR(A364="",B364=""),"",SUMIFS($F$2:$F$501,$B$2:$B$501,B364,$H$2:$H$501,H364,$G$2:$G$501,"50-€-Sachbezug"))</f>
        <v/>
      </c>
      <c r="J364" s="10">
        <f>IF(B364="","",SUMIFS($F$2:$F$501,$B$2:$B$501,B364,$G$2:$G$501,"§ 37b Pauschalsteuer"))</f>
        <v/>
      </c>
      <c r="K364" s="10">
        <f>IF(G364="§ 37b Pauschalsteuer",ROUND(F364*Einstellungen!$B$6*(1+Einstellungen!$B$7+Einstellungen!$B$8),2),"")</f>
        <v/>
      </c>
      <c r="L364" s="11">
        <f>IF(OR(B364="",G364=""),"",IF(AND(G364="50-€-Sachbezug",I364&gt;Einstellungen!$B$3),"50 € im Monat überschritten: ganzer Betrag steuerpflichtig",IF(AND(G364="60-€-Aufmerksamkeit",D364="Weihnachten"),"Weihnachten ist kein persönlicher Anlass",IF(AND(G364="60-€-Aufmerksamkeit",F364&gt;Einstellungen!$B$4),"über 60 €: keine Aufmerksamkeit mehr",IF(AND(G364="§ 37b Pauschalsteuer",J364&gt;Einstellungen!$B$5),"§ 37b: über 10.000 € im Jahr",IF(G364="§ 37b Pauschalsteuer","ok, Sozialversicherung beachten","ok"))))))</f>
        <v/>
      </c>
    </row>
    <row r="365">
      <c r="A365" s="12" t="n"/>
      <c r="F365" s="13" t="n"/>
      <c r="H365" s="9">
        <f>IF(A365="","",DATE(YEAR(A365),MONTH(A365),1))</f>
        <v/>
      </c>
      <c r="I365" s="10">
        <f>IF(OR(A365="",B365=""),"",SUMIFS($F$2:$F$501,$B$2:$B$501,B365,$H$2:$H$501,H365,$G$2:$G$501,"50-€-Sachbezug"))</f>
        <v/>
      </c>
      <c r="J365" s="10">
        <f>IF(B365="","",SUMIFS($F$2:$F$501,$B$2:$B$501,B365,$G$2:$G$501,"§ 37b Pauschalsteuer"))</f>
        <v/>
      </c>
      <c r="K365" s="10">
        <f>IF(G365="§ 37b Pauschalsteuer",ROUND(F365*Einstellungen!$B$6*(1+Einstellungen!$B$7+Einstellungen!$B$8),2),"")</f>
        <v/>
      </c>
      <c r="L365" s="11">
        <f>IF(OR(B365="",G365=""),"",IF(AND(G365="50-€-Sachbezug",I365&gt;Einstellungen!$B$3),"50 € im Monat überschritten: ganzer Betrag steuerpflichtig",IF(AND(G365="60-€-Aufmerksamkeit",D365="Weihnachten"),"Weihnachten ist kein persönlicher Anlass",IF(AND(G365="60-€-Aufmerksamkeit",F365&gt;Einstellungen!$B$4),"über 60 €: keine Aufmerksamkeit mehr",IF(AND(G365="§ 37b Pauschalsteuer",J365&gt;Einstellungen!$B$5),"§ 37b: über 10.000 € im Jahr",IF(G365="§ 37b Pauschalsteuer","ok, Sozialversicherung beachten","ok"))))))</f>
        <v/>
      </c>
    </row>
    <row r="366">
      <c r="A366" s="12" t="n"/>
      <c r="F366" s="13" t="n"/>
      <c r="H366" s="9">
        <f>IF(A366="","",DATE(YEAR(A366),MONTH(A366),1))</f>
        <v/>
      </c>
      <c r="I366" s="10">
        <f>IF(OR(A366="",B366=""),"",SUMIFS($F$2:$F$501,$B$2:$B$501,B366,$H$2:$H$501,H366,$G$2:$G$501,"50-€-Sachbezug"))</f>
        <v/>
      </c>
      <c r="J366" s="10">
        <f>IF(B366="","",SUMIFS($F$2:$F$501,$B$2:$B$501,B366,$G$2:$G$501,"§ 37b Pauschalsteuer"))</f>
        <v/>
      </c>
      <c r="K366" s="10">
        <f>IF(G366="§ 37b Pauschalsteuer",ROUND(F366*Einstellungen!$B$6*(1+Einstellungen!$B$7+Einstellungen!$B$8),2),"")</f>
        <v/>
      </c>
      <c r="L366" s="11">
        <f>IF(OR(B366="",G366=""),"",IF(AND(G366="50-€-Sachbezug",I366&gt;Einstellungen!$B$3),"50 € im Monat überschritten: ganzer Betrag steuerpflichtig",IF(AND(G366="60-€-Aufmerksamkeit",D366="Weihnachten"),"Weihnachten ist kein persönlicher Anlass",IF(AND(G366="60-€-Aufmerksamkeit",F366&gt;Einstellungen!$B$4),"über 60 €: keine Aufmerksamkeit mehr",IF(AND(G366="§ 37b Pauschalsteuer",J366&gt;Einstellungen!$B$5),"§ 37b: über 10.000 € im Jahr",IF(G366="§ 37b Pauschalsteuer","ok, Sozialversicherung beachten","ok"))))))</f>
        <v/>
      </c>
    </row>
    <row r="367">
      <c r="A367" s="12" t="n"/>
      <c r="F367" s="13" t="n"/>
      <c r="H367" s="9">
        <f>IF(A367="","",DATE(YEAR(A367),MONTH(A367),1))</f>
        <v/>
      </c>
      <c r="I367" s="10">
        <f>IF(OR(A367="",B367=""),"",SUMIFS($F$2:$F$501,$B$2:$B$501,B367,$H$2:$H$501,H367,$G$2:$G$501,"50-€-Sachbezug"))</f>
        <v/>
      </c>
      <c r="J367" s="10">
        <f>IF(B367="","",SUMIFS($F$2:$F$501,$B$2:$B$501,B367,$G$2:$G$501,"§ 37b Pauschalsteuer"))</f>
        <v/>
      </c>
      <c r="K367" s="10">
        <f>IF(G367="§ 37b Pauschalsteuer",ROUND(F367*Einstellungen!$B$6*(1+Einstellungen!$B$7+Einstellungen!$B$8),2),"")</f>
        <v/>
      </c>
      <c r="L367" s="11">
        <f>IF(OR(B367="",G367=""),"",IF(AND(G367="50-€-Sachbezug",I367&gt;Einstellungen!$B$3),"50 € im Monat überschritten: ganzer Betrag steuerpflichtig",IF(AND(G367="60-€-Aufmerksamkeit",D367="Weihnachten"),"Weihnachten ist kein persönlicher Anlass",IF(AND(G367="60-€-Aufmerksamkeit",F367&gt;Einstellungen!$B$4),"über 60 €: keine Aufmerksamkeit mehr",IF(AND(G367="§ 37b Pauschalsteuer",J367&gt;Einstellungen!$B$5),"§ 37b: über 10.000 € im Jahr",IF(G367="§ 37b Pauschalsteuer","ok, Sozialversicherung beachten","ok"))))))</f>
        <v/>
      </c>
    </row>
    <row r="368">
      <c r="A368" s="12" t="n"/>
      <c r="F368" s="13" t="n"/>
      <c r="H368" s="9">
        <f>IF(A368="","",DATE(YEAR(A368),MONTH(A368),1))</f>
        <v/>
      </c>
      <c r="I368" s="10">
        <f>IF(OR(A368="",B368=""),"",SUMIFS($F$2:$F$501,$B$2:$B$501,B368,$H$2:$H$501,H368,$G$2:$G$501,"50-€-Sachbezug"))</f>
        <v/>
      </c>
      <c r="J368" s="10">
        <f>IF(B368="","",SUMIFS($F$2:$F$501,$B$2:$B$501,B368,$G$2:$G$501,"§ 37b Pauschalsteuer"))</f>
        <v/>
      </c>
      <c r="K368" s="10">
        <f>IF(G368="§ 37b Pauschalsteuer",ROUND(F368*Einstellungen!$B$6*(1+Einstellungen!$B$7+Einstellungen!$B$8),2),"")</f>
        <v/>
      </c>
      <c r="L368" s="11">
        <f>IF(OR(B368="",G368=""),"",IF(AND(G368="50-€-Sachbezug",I368&gt;Einstellungen!$B$3),"50 € im Monat überschritten: ganzer Betrag steuerpflichtig",IF(AND(G368="60-€-Aufmerksamkeit",D368="Weihnachten"),"Weihnachten ist kein persönlicher Anlass",IF(AND(G368="60-€-Aufmerksamkeit",F368&gt;Einstellungen!$B$4),"über 60 €: keine Aufmerksamkeit mehr",IF(AND(G368="§ 37b Pauschalsteuer",J368&gt;Einstellungen!$B$5),"§ 37b: über 10.000 € im Jahr",IF(G368="§ 37b Pauschalsteuer","ok, Sozialversicherung beachten","ok"))))))</f>
        <v/>
      </c>
    </row>
    <row r="369">
      <c r="A369" s="12" t="n"/>
      <c r="F369" s="13" t="n"/>
      <c r="H369" s="9">
        <f>IF(A369="","",DATE(YEAR(A369),MONTH(A369),1))</f>
        <v/>
      </c>
      <c r="I369" s="10">
        <f>IF(OR(A369="",B369=""),"",SUMIFS($F$2:$F$501,$B$2:$B$501,B369,$H$2:$H$501,H369,$G$2:$G$501,"50-€-Sachbezug"))</f>
        <v/>
      </c>
      <c r="J369" s="10">
        <f>IF(B369="","",SUMIFS($F$2:$F$501,$B$2:$B$501,B369,$G$2:$G$501,"§ 37b Pauschalsteuer"))</f>
        <v/>
      </c>
      <c r="K369" s="10">
        <f>IF(G369="§ 37b Pauschalsteuer",ROUND(F369*Einstellungen!$B$6*(1+Einstellungen!$B$7+Einstellungen!$B$8),2),"")</f>
        <v/>
      </c>
      <c r="L369" s="11">
        <f>IF(OR(B369="",G369=""),"",IF(AND(G369="50-€-Sachbezug",I369&gt;Einstellungen!$B$3),"50 € im Monat überschritten: ganzer Betrag steuerpflichtig",IF(AND(G369="60-€-Aufmerksamkeit",D369="Weihnachten"),"Weihnachten ist kein persönlicher Anlass",IF(AND(G369="60-€-Aufmerksamkeit",F369&gt;Einstellungen!$B$4),"über 60 €: keine Aufmerksamkeit mehr",IF(AND(G369="§ 37b Pauschalsteuer",J369&gt;Einstellungen!$B$5),"§ 37b: über 10.000 € im Jahr",IF(G369="§ 37b Pauschalsteuer","ok, Sozialversicherung beachten","ok"))))))</f>
        <v/>
      </c>
    </row>
    <row r="370">
      <c r="A370" s="12" t="n"/>
      <c r="F370" s="13" t="n"/>
      <c r="H370" s="9">
        <f>IF(A370="","",DATE(YEAR(A370),MONTH(A370),1))</f>
        <v/>
      </c>
      <c r="I370" s="10">
        <f>IF(OR(A370="",B370=""),"",SUMIFS($F$2:$F$501,$B$2:$B$501,B370,$H$2:$H$501,H370,$G$2:$G$501,"50-€-Sachbezug"))</f>
        <v/>
      </c>
      <c r="J370" s="10">
        <f>IF(B370="","",SUMIFS($F$2:$F$501,$B$2:$B$501,B370,$G$2:$G$501,"§ 37b Pauschalsteuer"))</f>
        <v/>
      </c>
      <c r="K370" s="10">
        <f>IF(G370="§ 37b Pauschalsteuer",ROUND(F370*Einstellungen!$B$6*(1+Einstellungen!$B$7+Einstellungen!$B$8),2),"")</f>
        <v/>
      </c>
      <c r="L370" s="11">
        <f>IF(OR(B370="",G370=""),"",IF(AND(G370="50-€-Sachbezug",I370&gt;Einstellungen!$B$3),"50 € im Monat überschritten: ganzer Betrag steuerpflichtig",IF(AND(G370="60-€-Aufmerksamkeit",D370="Weihnachten"),"Weihnachten ist kein persönlicher Anlass",IF(AND(G370="60-€-Aufmerksamkeit",F370&gt;Einstellungen!$B$4),"über 60 €: keine Aufmerksamkeit mehr",IF(AND(G370="§ 37b Pauschalsteuer",J370&gt;Einstellungen!$B$5),"§ 37b: über 10.000 € im Jahr",IF(G370="§ 37b Pauschalsteuer","ok, Sozialversicherung beachten","ok"))))))</f>
        <v/>
      </c>
    </row>
    <row r="371">
      <c r="A371" s="12" t="n"/>
      <c r="F371" s="13" t="n"/>
      <c r="H371" s="9">
        <f>IF(A371="","",DATE(YEAR(A371),MONTH(A371),1))</f>
        <v/>
      </c>
      <c r="I371" s="10">
        <f>IF(OR(A371="",B371=""),"",SUMIFS($F$2:$F$501,$B$2:$B$501,B371,$H$2:$H$501,H371,$G$2:$G$501,"50-€-Sachbezug"))</f>
        <v/>
      </c>
      <c r="J371" s="10">
        <f>IF(B371="","",SUMIFS($F$2:$F$501,$B$2:$B$501,B371,$G$2:$G$501,"§ 37b Pauschalsteuer"))</f>
        <v/>
      </c>
      <c r="K371" s="10">
        <f>IF(G371="§ 37b Pauschalsteuer",ROUND(F371*Einstellungen!$B$6*(1+Einstellungen!$B$7+Einstellungen!$B$8),2),"")</f>
        <v/>
      </c>
      <c r="L371" s="11">
        <f>IF(OR(B371="",G371=""),"",IF(AND(G371="50-€-Sachbezug",I371&gt;Einstellungen!$B$3),"50 € im Monat überschritten: ganzer Betrag steuerpflichtig",IF(AND(G371="60-€-Aufmerksamkeit",D371="Weihnachten"),"Weihnachten ist kein persönlicher Anlass",IF(AND(G371="60-€-Aufmerksamkeit",F371&gt;Einstellungen!$B$4),"über 60 €: keine Aufmerksamkeit mehr",IF(AND(G371="§ 37b Pauschalsteuer",J371&gt;Einstellungen!$B$5),"§ 37b: über 10.000 € im Jahr",IF(G371="§ 37b Pauschalsteuer","ok, Sozialversicherung beachten","ok"))))))</f>
        <v/>
      </c>
    </row>
    <row r="372">
      <c r="A372" s="12" t="n"/>
      <c r="F372" s="13" t="n"/>
      <c r="H372" s="9">
        <f>IF(A372="","",DATE(YEAR(A372),MONTH(A372),1))</f>
        <v/>
      </c>
      <c r="I372" s="10">
        <f>IF(OR(A372="",B372=""),"",SUMIFS($F$2:$F$501,$B$2:$B$501,B372,$H$2:$H$501,H372,$G$2:$G$501,"50-€-Sachbezug"))</f>
        <v/>
      </c>
      <c r="J372" s="10">
        <f>IF(B372="","",SUMIFS($F$2:$F$501,$B$2:$B$501,B372,$G$2:$G$501,"§ 37b Pauschalsteuer"))</f>
        <v/>
      </c>
      <c r="K372" s="10">
        <f>IF(G372="§ 37b Pauschalsteuer",ROUND(F372*Einstellungen!$B$6*(1+Einstellungen!$B$7+Einstellungen!$B$8),2),"")</f>
        <v/>
      </c>
      <c r="L372" s="11">
        <f>IF(OR(B372="",G372=""),"",IF(AND(G372="50-€-Sachbezug",I372&gt;Einstellungen!$B$3),"50 € im Monat überschritten: ganzer Betrag steuerpflichtig",IF(AND(G372="60-€-Aufmerksamkeit",D372="Weihnachten"),"Weihnachten ist kein persönlicher Anlass",IF(AND(G372="60-€-Aufmerksamkeit",F372&gt;Einstellungen!$B$4),"über 60 €: keine Aufmerksamkeit mehr",IF(AND(G372="§ 37b Pauschalsteuer",J372&gt;Einstellungen!$B$5),"§ 37b: über 10.000 € im Jahr",IF(G372="§ 37b Pauschalsteuer","ok, Sozialversicherung beachten","ok"))))))</f>
        <v/>
      </c>
    </row>
    <row r="373">
      <c r="A373" s="12" t="n"/>
      <c r="F373" s="13" t="n"/>
      <c r="H373" s="9">
        <f>IF(A373="","",DATE(YEAR(A373),MONTH(A373),1))</f>
        <v/>
      </c>
      <c r="I373" s="10">
        <f>IF(OR(A373="",B373=""),"",SUMIFS($F$2:$F$501,$B$2:$B$501,B373,$H$2:$H$501,H373,$G$2:$G$501,"50-€-Sachbezug"))</f>
        <v/>
      </c>
      <c r="J373" s="10">
        <f>IF(B373="","",SUMIFS($F$2:$F$501,$B$2:$B$501,B373,$G$2:$G$501,"§ 37b Pauschalsteuer"))</f>
        <v/>
      </c>
      <c r="K373" s="10">
        <f>IF(G373="§ 37b Pauschalsteuer",ROUND(F373*Einstellungen!$B$6*(1+Einstellungen!$B$7+Einstellungen!$B$8),2),"")</f>
        <v/>
      </c>
      <c r="L373" s="11">
        <f>IF(OR(B373="",G373=""),"",IF(AND(G373="50-€-Sachbezug",I373&gt;Einstellungen!$B$3),"50 € im Monat überschritten: ganzer Betrag steuerpflichtig",IF(AND(G373="60-€-Aufmerksamkeit",D373="Weihnachten"),"Weihnachten ist kein persönlicher Anlass",IF(AND(G373="60-€-Aufmerksamkeit",F373&gt;Einstellungen!$B$4),"über 60 €: keine Aufmerksamkeit mehr",IF(AND(G373="§ 37b Pauschalsteuer",J373&gt;Einstellungen!$B$5),"§ 37b: über 10.000 € im Jahr",IF(G373="§ 37b Pauschalsteuer","ok, Sozialversicherung beachten","ok"))))))</f>
        <v/>
      </c>
    </row>
    <row r="374">
      <c r="A374" s="12" t="n"/>
      <c r="F374" s="13" t="n"/>
      <c r="H374" s="9">
        <f>IF(A374="","",DATE(YEAR(A374),MONTH(A374),1))</f>
        <v/>
      </c>
      <c r="I374" s="10">
        <f>IF(OR(A374="",B374=""),"",SUMIFS($F$2:$F$501,$B$2:$B$501,B374,$H$2:$H$501,H374,$G$2:$G$501,"50-€-Sachbezug"))</f>
        <v/>
      </c>
      <c r="J374" s="10">
        <f>IF(B374="","",SUMIFS($F$2:$F$501,$B$2:$B$501,B374,$G$2:$G$501,"§ 37b Pauschalsteuer"))</f>
        <v/>
      </c>
      <c r="K374" s="10">
        <f>IF(G374="§ 37b Pauschalsteuer",ROUND(F374*Einstellungen!$B$6*(1+Einstellungen!$B$7+Einstellungen!$B$8),2),"")</f>
        <v/>
      </c>
      <c r="L374" s="11">
        <f>IF(OR(B374="",G374=""),"",IF(AND(G374="50-€-Sachbezug",I374&gt;Einstellungen!$B$3),"50 € im Monat überschritten: ganzer Betrag steuerpflichtig",IF(AND(G374="60-€-Aufmerksamkeit",D374="Weihnachten"),"Weihnachten ist kein persönlicher Anlass",IF(AND(G374="60-€-Aufmerksamkeit",F374&gt;Einstellungen!$B$4),"über 60 €: keine Aufmerksamkeit mehr",IF(AND(G374="§ 37b Pauschalsteuer",J374&gt;Einstellungen!$B$5),"§ 37b: über 10.000 € im Jahr",IF(G374="§ 37b Pauschalsteuer","ok, Sozialversicherung beachten","ok"))))))</f>
        <v/>
      </c>
    </row>
    <row r="375">
      <c r="A375" s="12" t="n"/>
      <c r="F375" s="13" t="n"/>
      <c r="H375" s="9">
        <f>IF(A375="","",DATE(YEAR(A375),MONTH(A375),1))</f>
        <v/>
      </c>
      <c r="I375" s="10">
        <f>IF(OR(A375="",B375=""),"",SUMIFS($F$2:$F$501,$B$2:$B$501,B375,$H$2:$H$501,H375,$G$2:$G$501,"50-€-Sachbezug"))</f>
        <v/>
      </c>
      <c r="J375" s="10">
        <f>IF(B375="","",SUMIFS($F$2:$F$501,$B$2:$B$501,B375,$G$2:$G$501,"§ 37b Pauschalsteuer"))</f>
        <v/>
      </c>
      <c r="K375" s="10">
        <f>IF(G375="§ 37b Pauschalsteuer",ROUND(F375*Einstellungen!$B$6*(1+Einstellungen!$B$7+Einstellungen!$B$8),2),"")</f>
        <v/>
      </c>
      <c r="L375" s="11">
        <f>IF(OR(B375="",G375=""),"",IF(AND(G375="50-€-Sachbezug",I375&gt;Einstellungen!$B$3),"50 € im Monat überschritten: ganzer Betrag steuerpflichtig",IF(AND(G375="60-€-Aufmerksamkeit",D375="Weihnachten"),"Weihnachten ist kein persönlicher Anlass",IF(AND(G375="60-€-Aufmerksamkeit",F375&gt;Einstellungen!$B$4),"über 60 €: keine Aufmerksamkeit mehr",IF(AND(G375="§ 37b Pauschalsteuer",J375&gt;Einstellungen!$B$5),"§ 37b: über 10.000 € im Jahr",IF(G375="§ 37b Pauschalsteuer","ok, Sozialversicherung beachten","ok"))))))</f>
        <v/>
      </c>
    </row>
    <row r="376">
      <c r="A376" s="12" t="n"/>
      <c r="F376" s="13" t="n"/>
      <c r="H376" s="9">
        <f>IF(A376="","",DATE(YEAR(A376),MONTH(A376),1))</f>
        <v/>
      </c>
      <c r="I376" s="10">
        <f>IF(OR(A376="",B376=""),"",SUMIFS($F$2:$F$501,$B$2:$B$501,B376,$H$2:$H$501,H376,$G$2:$G$501,"50-€-Sachbezug"))</f>
        <v/>
      </c>
      <c r="J376" s="10">
        <f>IF(B376="","",SUMIFS($F$2:$F$501,$B$2:$B$501,B376,$G$2:$G$501,"§ 37b Pauschalsteuer"))</f>
        <v/>
      </c>
      <c r="K376" s="10">
        <f>IF(G376="§ 37b Pauschalsteuer",ROUND(F376*Einstellungen!$B$6*(1+Einstellungen!$B$7+Einstellungen!$B$8),2),"")</f>
        <v/>
      </c>
      <c r="L376" s="11">
        <f>IF(OR(B376="",G376=""),"",IF(AND(G376="50-€-Sachbezug",I376&gt;Einstellungen!$B$3),"50 € im Monat überschritten: ganzer Betrag steuerpflichtig",IF(AND(G376="60-€-Aufmerksamkeit",D376="Weihnachten"),"Weihnachten ist kein persönlicher Anlass",IF(AND(G376="60-€-Aufmerksamkeit",F376&gt;Einstellungen!$B$4),"über 60 €: keine Aufmerksamkeit mehr",IF(AND(G376="§ 37b Pauschalsteuer",J376&gt;Einstellungen!$B$5),"§ 37b: über 10.000 € im Jahr",IF(G376="§ 37b Pauschalsteuer","ok, Sozialversicherung beachten","ok"))))))</f>
        <v/>
      </c>
    </row>
    <row r="377">
      <c r="A377" s="12" t="n"/>
      <c r="F377" s="13" t="n"/>
      <c r="H377" s="9">
        <f>IF(A377="","",DATE(YEAR(A377),MONTH(A377),1))</f>
        <v/>
      </c>
      <c r="I377" s="10">
        <f>IF(OR(A377="",B377=""),"",SUMIFS($F$2:$F$501,$B$2:$B$501,B377,$H$2:$H$501,H377,$G$2:$G$501,"50-€-Sachbezug"))</f>
        <v/>
      </c>
      <c r="J377" s="10">
        <f>IF(B377="","",SUMIFS($F$2:$F$501,$B$2:$B$501,B377,$G$2:$G$501,"§ 37b Pauschalsteuer"))</f>
        <v/>
      </c>
      <c r="K377" s="10">
        <f>IF(G377="§ 37b Pauschalsteuer",ROUND(F377*Einstellungen!$B$6*(1+Einstellungen!$B$7+Einstellungen!$B$8),2),"")</f>
        <v/>
      </c>
      <c r="L377" s="11">
        <f>IF(OR(B377="",G377=""),"",IF(AND(G377="50-€-Sachbezug",I377&gt;Einstellungen!$B$3),"50 € im Monat überschritten: ganzer Betrag steuerpflichtig",IF(AND(G377="60-€-Aufmerksamkeit",D377="Weihnachten"),"Weihnachten ist kein persönlicher Anlass",IF(AND(G377="60-€-Aufmerksamkeit",F377&gt;Einstellungen!$B$4),"über 60 €: keine Aufmerksamkeit mehr",IF(AND(G377="§ 37b Pauschalsteuer",J377&gt;Einstellungen!$B$5),"§ 37b: über 10.000 € im Jahr",IF(G377="§ 37b Pauschalsteuer","ok, Sozialversicherung beachten","ok"))))))</f>
        <v/>
      </c>
    </row>
    <row r="378">
      <c r="A378" s="12" t="n"/>
      <c r="F378" s="13" t="n"/>
      <c r="H378" s="9">
        <f>IF(A378="","",DATE(YEAR(A378),MONTH(A378),1))</f>
        <v/>
      </c>
      <c r="I378" s="10">
        <f>IF(OR(A378="",B378=""),"",SUMIFS($F$2:$F$501,$B$2:$B$501,B378,$H$2:$H$501,H378,$G$2:$G$501,"50-€-Sachbezug"))</f>
        <v/>
      </c>
      <c r="J378" s="10">
        <f>IF(B378="","",SUMIFS($F$2:$F$501,$B$2:$B$501,B378,$G$2:$G$501,"§ 37b Pauschalsteuer"))</f>
        <v/>
      </c>
      <c r="K378" s="10">
        <f>IF(G378="§ 37b Pauschalsteuer",ROUND(F378*Einstellungen!$B$6*(1+Einstellungen!$B$7+Einstellungen!$B$8),2),"")</f>
        <v/>
      </c>
      <c r="L378" s="11">
        <f>IF(OR(B378="",G378=""),"",IF(AND(G378="50-€-Sachbezug",I378&gt;Einstellungen!$B$3),"50 € im Monat überschritten: ganzer Betrag steuerpflichtig",IF(AND(G378="60-€-Aufmerksamkeit",D378="Weihnachten"),"Weihnachten ist kein persönlicher Anlass",IF(AND(G378="60-€-Aufmerksamkeit",F378&gt;Einstellungen!$B$4),"über 60 €: keine Aufmerksamkeit mehr",IF(AND(G378="§ 37b Pauschalsteuer",J378&gt;Einstellungen!$B$5),"§ 37b: über 10.000 € im Jahr",IF(G378="§ 37b Pauschalsteuer","ok, Sozialversicherung beachten","ok"))))))</f>
        <v/>
      </c>
    </row>
    <row r="379">
      <c r="A379" s="12" t="n"/>
      <c r="F379" s="13" t="n"/>
      <c r="H379" s="9">
        <f>IF(A379="","",DATE(YEAR(A379),MONTH(A379),1))</f>
        <v/>
      </c>
      <c r="I379" s="10">
        <f>IF(OR(A379="",B379=""),"",SUMIFS($F$2:$F$501,$B$2:$B$501,B379,$H$2:$H$501,H379,$G$2:$G$501,"50-€-Sachbezug"))</f>
        <v/>
      </c>
      <c r="J379" s="10">
        <f>IF(B379="","",SUMIFS($F$2:$F$501,$B$2:$B$501,B379,$G$2:$G$501,"§ 37b Pauschalsteuer"))</f>
        <v/>
      </c>
      <c r="K379" s="10">
        <f>IF(G379="§ 37b Pauschalsteuer",ROUND(F379*Einstellungen!$B$6*(1+Einstellungen!$B$7+Einstellungen!$B$8),2),"")</f>
        <v/>
      </c>
      <c r="L379" s="11">
        <f>IF(OR(B379="",G379=""),"",IF(AND(G379="50-€-Sachbezug",I379&gt;Einstellungen!$B$3),"50 € im Monat überschritten: ganzer Betrag steuerpflichtig",IF(AND(G379="60-€-Aufmerksamkeit",D379="Weihnachten"),"Weihnachten ist kein persönlicher Anlass",IF(AND(G379="60-€-Aufmerksamkeit",F379&gt;Einstellungen!$B$4),"über 60 €: keine Aufmerksamkeit mehr",IF(AND(G379="§ 37b Pauschalsteuer",J379&gt;Einstellungen!$B$5),"§ 37b: über 10.000 € im Jahr",IF(G379="§ 37b Pauschalsteuer","ok, Sozialversicherung beachten","ok"))))))</f>
        <v/>
      </c>
    </row>
    <row r="380">
      <c r="A380" s="12" t="n"/>
      <c r="F380" s="13" t="n"/>
      <c r="H380" s="9">
        <f>IF(A380="","",DATE(YEAR(A380),MONTH(A380),1))</f>
        <v/>
      </c>
      <c r="I380" s="10">
        <f>IF(OR(A380="",B380=""),"",SUMIFS($F$2:$F$501,$B$2:$B$501,B380,$H$2:$H$501,H380,$G$2:$G$501,"50-€-Sachbezug"))</f>
        <v/>
      </c>
      <c r="J380" s="10">
        <f>IF(B380="","",SUMIFS($F$2:$F$501,$B$2:$B$501,B380,$G$2:$G$501,"§ 37b Pauschalsteuer"))</f>
        <v/>
      </c>
      <c r="K380" s="10">
        <f>IF(G380="§ 37b Pauschalsteuer",ROUND(F380*Einstellungen!$B$6*(1+Einstellungen!$B$7+Einstellungen!$B$8),2),"")</f>
        <v/>
      </c>
      <c r="L380" s="11">
        <f>IF(OR(B380="",G380=""),"",IF(AND(G380="50-€-Sachbezug",I380&gt;Einstellungen!$B$3),"50 € im Monat überschritten: ganzer Betrag steuerpflichtig",IF(AND(G380="60-€-Aufmerksamkeit",D380="Weihnachten"),"Weihnachten ist kein persönlicher Anlass",IF(AND(G380="60-€-Aufmerksamkeit",F380&gt;Einstellungen!$B$4),"über 60 €: keine Aufmerksamkeit mehr",IF(AND(G380="§ 37b Pauschalsteuer",J380&gt;Einstellungen!$B$5),"§ 37b: über 10.000 € im Jahr",IF(G380="§ 37b Pauschalsteuer","ok, Sozialversicherung beachten","ok"))))))</f>
        <v/>
      </c>
    </row>
    <row r="381">
      <c r="A381" s="12" t="n"/>
      <c r="F381" s="13" t="n"/>
      <c r="H381" s="9">
        <f>IF(A381="","",DATE(YEAR(A381),MONTH(A381),1))</f>
        <v/>
      </c>
      <c r="I381" s="10">
        <f>IF(OR(A381="",B381=""),"",SUMIFS($F$2:$F$501,$B$2:$B$501,B381,$H$2:$H$501,H381,$G$2:$G$501,"50-€-Sachbezug"))</f>
        <v/>
      </c>
      <c r="J381" s="10">
        <f>IF(B381="","",SUMIFS($F$2:$F$501,$B$2:$B$501,B381,$G$2:$G$501,"§ 37b Pauschalsteuer"))</f>
        <v/>
      </c>
      <c r="K381" s="10">
        <f>IF(G381="§ 37b Pauschalsteuer",ROUND(F381*Einstellungen!$B$6*(1+Einstellungen!$B$7+Einstellungen!$B$8),2),"")</f>
        <v/>
      </c>
      <c r="L381" s="11">
        <f>IF(OR(B381="",G381=""),"",IF(AND(G381="50-€-Sachbezug",I381&gt;Einstellungen!$B$3),"50 € im Monat überschritten: ganzer Betrag steuerpflichtig",IF(AND(G381="60-€-Aufmerksamkeit",D381="Weihnachten"),"Weihnachten ist kein persönlicher Anlass",IF(AND(G381="60-€-Aufmerksamkeit",F381&gt;Einstellungen!$B$4),"über 60 €: keine Aufmerksamkeit mehr",IF(AND(G381="§ 37b Pauschalsteuer",J381&gt;Einstellungen!$B$5),"§ 37b: über 10.000 € im Jahr",IF(G381="§ 37b Pauschalsteuer","ok, Sozialversicherung beachten","ok"))))))</f>
        <v/>
      </c>
    </row>
    <row r="382">
      <c r="A382" s="12" t="n"/>
      <c r="F382" s="13" t="n"/>
      <c r="H382" s="9">
        <f>IF(A382="","",DATE(YEAR(A382),MONTH(A382),1))</f>
        <v/>
      </c>
      <c r="I382" s="10">
        <f>IF(OR(A382="",B382=""),"",SUMIFS($F$2:$F$501,$B$2:$B$501,B382,$H$2:$H$501,H382,$G$2:$G$501,"50-€-Sachbezug"))</f>
        <v/>
      </c>
      <c r="J382" s="10">
        <f>IF(B382="","",SUMIFS($F$2:$F$501,$B$2:$B$501,B382,$G$2:$G$501,"§ 37b Pauschalsteuer"))</f>
        <v/>
      </c>
      <c r="K382" s="10">
        <f>IF(G382="§ 37b Pauschalsteuer",ROUND(F382*Einstellungen!$B$6*(1+Einstellungen!$B$7+Einstellungen!$B$8),2),"")</f>
        <v/>
      </c>
      <c r="L382" s="11">
        <f>IF(OR(B382="",G382=""),"",IF(AND(G382="50-€-Sachbezug",I382&gt;Einstellungen!$B$3),"50 € im Monat überschritten: ganzer Betrag steuerpflichtig",IF(AND(G382="60-€-Aufmerksamkeit",D382="Weihnachten"),"Weihnachten ist kein persönlicher Anlass",IF(AND(G382="60-€-Aufmerksamkeit",F382&gt;Einstellungen!$B$4),"über 60 €: keine Aufmerksamkeit mehr",IF(AND(G382="§ 37b Pauschalsteuer",J382&gt;Einstellungen!$B$5),"§ 37b: über 10.000 € im Jahr",IF(G382="§ 37b Pauschalsteuer","ok, Sozialversicherung beachten","ok"))))))</f>
        <v/>
      </c>
    </row>
    <row r="383">
      <c r="A383" s="12" t="n"/>
      <c r="F383" s="13" t="n"/>
      <c r="H383" s="9">
        <f>IF(A383="","",DATE(YEAR(A383),MONTH(A383),1))</f>
        <v/>
      </c>
      <c r="I383" s="10">
        <f>IF(OR(A383="",B383=""),"",SUMIFS($F$2:$F$501,$B$2:$B$501,B383,$H$2:$H$501,H383,$G$2:$G$501,"50-€-Sachbezug"))</f>
        <v/>
      </c>
      <c r="J383" s="10">
        <f>IF(B383="","",SUMIFS($F$2:$F$501,$B$2:$B$501,B383,$G$2:$G$501,"§ 37b Pauschalsteuer"))</f>
        <v/>
      </c>
      <c r="K383" s="10">
        <f>IF(G383="§ 37b Pauschalsteuer",ROUND(F383*Einstellungen!$B$6*(1+Einstellungen!$B$7+Einstellungen!$B$8),2),"")</f>
        <v/>
      </c>
      <c r="L383" s="11">
        <f>IF(OR(B383="",G383=""),"",IF(AND(G383="50-€-Sachbezug",I383&gt;Einstellungen!$B$3),"50 € im Monat überschritten: ganzer Betrag steuerpflichtig",IF(AND(G383="60-€-Aufmerksamkeit",D383="Weihnachten"),"Weihnachten ist kein persönlicher Anlass",IF(AND(G383="60-€-Aufmerksamkeit",F383&gt;Einstellungen!$B$4),"über 60 €: keine Aufmerksamkeit mehr",IF(AND(G383="§ 37b Pauschalsteuer",J383&gt;Einstellungen!$B$5),"§ 37b: über 10.000 € im Jahr",IF(G383="§ 37b Pauschalsteuer","ok, Sozialversicherung beachten","ok"))))))</f>
        <v/>
      </c>
    </row>
    <row r="384">
      <c r="A384" s="12" t="n"/>
      <c r="F384" s="13" t="n"/>
      <c r="H384" s="9">
        <f>IF(A384="","",DATE(YEAR(A384),MONTH(A384),1))</f>
        <v/>
      </c>
      <c r="I384" s="10">
        <f>IF(OR(A384="",B384=""),"",SUMIFS($F$2:$F$501,$B$2:$B$501,B384,$H$2:$H$501,H384,$G$2:$G$501,"50-€-Sachbezug"))</f>
        <v/>
      </c>
      <c r="J384" s="10">
        <f>IF(B384="","",SUMIFS($F$2:$F$501,$B$2:$B$501,B384,$G$2:$G$501,"§ 37b Pauschalsteuer"))</f>
        <v/>
      </c>
      <c r="K384" s="10">
        <f>IF(G384="§ 37b Pauschalsteuer",ROUND(F384*Einstellungen!$B$6*(1+Einstellungen!$B$7+Einstellungen!$B$8),2),"")</f>
        <v/>
      </c>
      <c r="L384" s="11">
        <f>IF(OR(B384="",G384=""),"",IF(AND(G384="50-€-Sachbezug",I384&gt;Einstellungen!$B$3),"50 € im Monat überschritten: ganzer Betrag steuerpflichtig",IF(AND(G384="60-€-Aufmerksamkeit",D384="Weihnachten"),"Weihnachten ist kein persönlicher Anlass",IF(AND(G384="60-€-Aufmerksamkeit",F384&gt;Einstellungen!$B$4),"über 60 €: keine Aufmerksamkeit mehr",IF(AND(G384="§ 37b Pauschalsteuer",J384&gt;Einstellungen!$B$5),"§ 37b: über 10.000 € im Jahr",IF(G384="§ 37b Pauschalsteuer","ok, Sozialversicherung beachten","ok"))))))</f>
        <v/>
      </c>
    </row>
    <row r="385">
      <c r="A385" s="12" t="n"/>
      <c r="F385" s="13" t="n"/>
      <c r="H385" s="9">
        <f>IF(A385="","",DATE(YEAR(A385),MONTH(A385),1))</f>
        <v/>
      </c>
      <c r="I385" s="10">
        <f>IF(OR(A385="",B385=""),"",SUMIFS($F$2:$F$501,$B$2:$B$501,B385,$H$2:$H$501,H385,$G$2:$G$501,"50-€-Sachbezug"))</f>
        <v/>
      </c>
      <c r="J385" s="10">
        <f>IF(B385="","",SUMIFS($F$2:$F$501,$B$2:$B$501,B385,$G$2:$G$501,"§ 37b Pauschalsteuer"))</f>
        <v/>
      </c>
      <c r="K385" s="10">
        <f>IF(G385="§ 37b Pauschalsteuer",ROUND(F385*Einstellungen!$B$6*(1+Einstellungen!$B$7+Einstellungen!$B$8),2),"")</f>
        <v/>
      </c>
      <c r="L385" s="11">
        <f>IF(OR(B385="",G385=""),"",IF(AND(G385="50-€-Sachbezug",I385&gt;Einstellungen!$B$3),"50 € im Monat überschritten: ganzer Betrag steuerpflichtig",IF(AND(G385="60-€-Aufmerksamkeit",D385="Weihnachten"),"Weihnachten ist kein persönlicher Anlass",IF(AND(G385="60-€-Aufmerksamkeit",F385&gt;Einstellungen!$B$4),"über 60 €: keine Aufmerksamkeit mehr",IF(AND(G385="§ 37b Pauschalsteuer",J385&gt;Einstellungen!$B$5),"§ 37b: über 10.000 € im Jahr",IF(G385="§ 37b Pauschalsteuer","ok, Sozialversicherung beachten","ok"))))))</f>
        <v/>
      </c>
    </row>
    <row r="386">
      <c r="A386" s="12" t="n"/>
      <c r="F386" s="13" t="n"/>
      <c r="H386" s="9">
        <f>IF(A386="","",DATE(YEAR(A386),MONTH(A386),1))</f>
        <v/>
      </c>
      <c r="I386" s="10">
        <f>IF(OR(A386="",B386=""),"",SUMIFS($F$2:$F$501,$B$2:$B$501,B386,$H$2:$H$501,H386,$G$2:$G$501,"50-€-Sachbezug"))</f>
        <v/>
      </c>
      <c r="J386" s="10">
        <f>IF(B386="","",SUMIFS($F$2:$F$501,$B$2:$B$501,B386,$G$2:$G$501,"§ 37b Pauschalsteuer"))</f>
        <v/>
      </c>
      <c r="K386" s="10">
        <f>IF(G386="§ 37b Pauschalsteuer",ROUND(F386*Einstellungen!$B$6*(1+Einstellungen!$B$7+Einstellungen!$B$8),2),"")</f>
        <v/>
      </c>
      <c r="L386" s="11">
        <f>IF(OR(B386="",G386=""),"",IF(AND(G386="50-€-Sachbezug",I386&gt;Einstellungen!$B$3),"50 € im Monat überschritten: ganzer Betrag steuerpflichtig",IF(AND(G386="60-€-Aufmerksamkeit",D386="Weihnachten"),"Weihnachten ist kein persönlicher Anlass",IF(AND(G386="60-€-Aufmerksamkeit",F386&gt;Einstellungen!$B$4),"über 60 €: keine Aufmerksamkeit mehr",IF(AND(G386="§ 37b Pauschalsteuer",J386&gt;Einstellungen!$B$5),"§ 37b: über 10.000 € im Jahr",IF(G386="§ 37b Pauschalsteuer","ok, Sozialversicherung beachten","ok"))))))</f>
        <v/>
      </c>
    </row>
    <row r="387">
      <c r="A387" s="12" t="n"/>
      <c r="F387" s="13" t="n"/>
      <c r="H387" s="9">
        <f>IF(A387="","",DATE(YEAR(A387),MONTH(A387),1))</f>
        <v/>
      </c>
      <c r="I387" s="10">
        <f>IF(OR(A387="",B387=""),"",SUMIFS($F$2:$F$501,$B$2:$B$501,B387,$H$2:$H$501,H387,$G$2:$G$501,"50-€-Sachbezug"))</f>
        <v/>
      </c>
      <c r="J387" s="10">
        <f>IF(B387="","",SUMIFS($F$2:$F$501,$B$2:$B$501,B387,$G$2:$G$501,"§ 37b Pauschalsteuer"))</f>
        <v/>
      </c>
      <c r="K387" s="10">
        <f>IF(G387="§ 37b Pauschalsteuer",ROUND(F387*Einstellungen!$B$6*(1+Einstellungen!$B$7+Einstellungen!$B$8),2),"")</f>
        <v/>
      </c>
      <c r="L387" s="11">
        <f>IF(OR(B387="",G387=""),"",IF(AND(G387="50-€-Sachbezug",I387&gt;Einstellungen!$B$3),"50 € im Monat überschritten: ganzer Betrag steuerpflichtig",IF(AND(G387="60-€-Aufmerksamkeit",D387="Weihnachten"),"Weihnachten ist kein persönlicher Anlass",IF(AND(G387="60-€-Aufmerksamkeit",F387&gt;Einstellungen!$B$4),"über 60 €: keine Aufmerksamkeit mehr",IF(AND(G387="§ 37b Pauschalsteuer",J387&gt;Einstellungen!$B$5),"§ 37b: über 10.000 € im Jahr",IF(G387="§ 37b Pauschalsteuer","ok, Sozialversicherung beachten","ok"))))))</f>
        <v/>
      </c>
    </row>
    <row r="388">
      <c r="A388" s="12" t="n"/>
      <c r="F388" s="13" t="n"/>
      <c r="H388" s="9">
        <f>IF(A388="","",DATE(YEAR(A388),MONTH(A388),1))</f>
        <v/>
      </c>
      <c r="I388" s="10">
        <f>IF(OR(A388="",B388=""),"",SUMIFS($F$2:$F$501,$B$2:$B$501,B388,$H$2:$H$501,H388,$G$2:$G$501,"50-€-Sachbezug"))</f>
        <v/>
      </c>
      <c r="J388" s="10">
        <f>IF(B388="","",SUMIFS($F$2:$F$501,$B$2:$B$501,B388,$G$2:$G$501,"§ 37b Pauschalsteuer"))</f>
        <v/>
      </c>
      <c r="K388" s="10">
        <f>IF(G388="§ 37b Pauschalsteuer",ROUND(F388*Einstellungen!$B$6*(1+Einstellungen!$B$7+Einstellungen!$B$8),2),"")</f>
        <v/>
      </c>
      <c r="L388" s="11">
        <f>IF(OR(B388="",G388=""),"",IF(AND(G388="50-€-Sachbezug",I388&gt;Einstellungen!$B$3),"50 € im Monat überschritten: ganzer Betrag steuerpflichtig",IF(AND(G388="60-€-Aufmerksamkeit",D388="Weihnachten"),"Weihnachten ist kein persönlicher Anlass",IF(AND(G388="60-€-Aufmerksamkeit",F388&gt;Einstellungen!$B$4),"über 60 €: keine Aufmerksamkeit mehr",IF(AND(G388="§ 37b Pauschalsteuer",J388&gt;Einstellungen!$B$5),"§ 37b: über 10.000 € im Jahr",IF(G388="§ 37b Pauschalsteuer","ok, Sozialversicherung beachten","ok"))))))</f>
        <v/>
      </c>
    </row>
    <row r="389">
      <c r="A389" s="12" t="n"/>
      <c r="F389" s="13" t="n"/>
      <c r="H389" s="9">
        <f>IF(A389="","",DATE(YEAR(A389),MONTH(A389),1))</f>
        <v/>
      </c>
      <c r="I389" s="10">
        <f>IF(OR(A389="",B389=""),"",SUMIFS($F$2:$F$501,$B$2:$B$501,B389,$H$2:$H$501,H389,$G$2:$G$501,"50-€-Sachbezug"))</f>
        <v/>
      </c>
      <c r="J389" s="10">
        <f>IF(B389="","",SUMIFS($F$2:$F$501,$B$2:$B$501,B389,$G$2:$G$501,"§ 37b Pauschalsteuer"))</f>
        <v/>
      </c>
      <c r="K389" s="10">
        <f>IF(G389="§ 37b Pauschalsteuer",ROUND(F389*Einstellungen!$B$6*(1+Einstellungen!$B$7+Einstellungen!$B$8),2),"")</f>
        <v/>
      </c>
      <c r="L389" s="11">
        <f>IF(OR(B389="",G389=""),"",IF(AND(G389="50-€-Sachbezug",I389&gt;Einstellungen!$B$3),"50 € im Monat überschritten: ganzer Betrag steuerpflichtig",IF(AND(G389="60-€-Aufmerksamkeit",D389="Weihnachten"),"Weihnachten ist kein persönlicher Anlass",IF(AND(G389="60-€-Aufmerksamkeit",F389&gt;Einstellungen!$B$4),"über 60 €: keine Aufmerksamkeit mehr",IF(AND(G389="§ 37b Pauschalsteuer",J389&gt;Einstellungen!$B$5),"§ 37b: über 10.000 € im Jahr",IF(G389="§ 37b Pauschalsteuer","ok, Sozialversicherung beachten","ok"))))))</f>
        <v/>
      </c>
    </row>
    <row r="390">
      <c r="A390" s="12" t="n"/>
      <c r="F390" s="13" t="n"/>
      <c r="H390" s="9">
        <f>IF(A390="","",DATE(YEAR(A390),MONTH(A390),1))</f>
        <v/>
      </c>
      <c r="I390" s="10">
        <f>IF(OR(A390="",B390=""),"",SUMIFS($F$2:$F$501,$B$2:$B$501,B390,$H$2:$H$501,H390,$G$2:$G$501,"50-€-Sachbezug"))</f>
        <v/>
      </c>
      <c r="J390" s="10">
        <f>IF(B390="","",SUMIFS($F$2:$F$501,$B$2:$B$501,B390,$G$2:$G$501,"§ 37b Pauschalsteuer"))</f>
        <v/>
      </c>
      <c r="K390" s="10">
        <f>IF(G390="§ 37b Pauschalsteuer",ROUND(F390*Einstellungen!$B$6*(1+Einstellungen!$B$7+Einstellungen!$B$8),2),"")</f>
        <v/>
      </c>
      <c r="L390" s="11">
        <f>IF(OR(B390="",G390=""),"",IF(AND(G390="50-€-Sachbezug",I390&gt;Einstellungen!$B$3),"50 € im Monat überschritten: ganzer Betrag steuerpflichtig",IF(AND(G390="60-€-Aufmerksamkeit",D390="Weihnachten"),"Weihnachten ist kein persönlicher Anlass",IF(AND(G390="60-€-Aufmerksamkeit",F390&gt;Einstellungen!$B$4),"über 60 €: keine Aufmerksamkeit mehr",IF(AND(G390="§ 37b Pauschalsteuer",J390&gt;Einstellungen!$B$5),"§ 37b: über 10.000 € im Jahr",IF(G390="§ 37b Pauschalsteuer","ok, Sozialversicherung beachten","ok"))))))</f>
        <v/>
      </c>
    </row>
    <row r="391">
      <c r="A391" s="12" t="n"/>
      <c r="F391" s="13" t="n"/>
      <c r="H391" s="9">
        <f>IF(A391="","",DATE(YEAR(A391),MONTH(A391),1))</f>
        <v/>
      </c>
      <c r="I391" s="10">
        <f>IF(OR(A391="",B391=""),"",SUMIFS($F$2:$F$501,$B$2:$B$501,B391,$H$2:$H$501,H391,$G$2:$G$501,"50-€-Sachbezug"))</f>
        <v/>
      </c>
      <c r="J391" s="10">
        <f>IF(B391="","",SUMIFS($F$2:$F$501,$B$2:$B$501,B391,$G$2:$G$501,"§ 37b Pauschalsteuer"))</f>
        <v/>
      </c>
      <c r="K391" s="10">
        <f>IF(G391="§ 37b Pauschalsteuer",ROUND(F391*Einstellungen!$B$6*(1+Einstellungen!$B$7+Einstellungen!$B$8),2),"")</f>
        <v/>
      </c>
      <c r="L391" s="11">
        <f>IF(OR(B391="",G391=""),"",IF(AND(G391="50-€-Sachbezug",I391&gt;Einstellungen!$B$3),"50 € im Monat überschritten: ganzer Betrag steuerpflichtig",IF(AND(G391="60-€-Aufmerksamkeit",D391="Weihnachten"),"Weihnachten ist kein persönlicher Anlass",IF(AND(G391="60-€-Aufmerksamkeit",F391&gt;Einstellungen!$B$4),"über 60 €: keine Aufmerksamkeit mehr",IF(AND(G391="§ 37b Pauschalsteuer",J391&gt;Einstellungen!$B$5),"§ 37b: über 10.000 € im Jahr",IF(G391="§ 37b Pauschalsteuer","ok, Sozialversicherung beachten","ok"))))))</f>
        <v/>
      </c>
    </row>
    <row r="392">
      <c r="A392" s="12" t="n"/>
      <c r="F392" s="13" t="n"/>
      <c r="H392" s="9">
        <f>IF(A392="","",DATE(YEAR(A392),MONTH(A392),1))</f>
        <v/>
      </c>
      <c r="I392" s="10">
        <f>IF(OR(A392="",B392=""),"",SUMIFS($F$2:$F$501,$B$2:$B$501,B392,$H$2:$H$501,H392,$G$2:$G$501,"50-€-Sachbezug"))</f>
        <v/>
      </c>
      <c r="J392" s="10">
        <f>IF(B392="","",SUMIFS($F$2:$F$501,$B$2:$B$501,B392,$G$2:$G$501,"§ 37b Pauschalsteuer"))</f>
        <v/>
      </c>
      <c r="K392" s="10">
        <f>IF(G392="§ 37b Pauschalsteuer",ROUND(F392*Einstellungen!$B$6*(1+Einstellungen!$B$7+Einstellungen!$B$8),2),"")</f>
        <v/>
      </c>
      <c r="L392" s="11">
        <f>IF(OR(B392="",G392=""),"",IF(AND(G392="50-€-Sachbezug",I392&gt;Einstellungen!$B$3),"50 € im Monat überschritten: ganzer Betrag steuerpflichtig",IF(AND(G392="60-€-Aufmerksamkeit",D392="Weihnachten"),"Weihnachten ist kein persönlicher Anlass",IF(AND(G392="60-€-Aufmerksamkeit",F392&gt;Einstellungen!$B$4),"über 60 €: keine Aufmerksamkeit mehr",IF(AND(G392="§ 37b Pauschalsteuer",J392&gt;Einstellungen!$B$5),"§ 37b: über 10.000 € im Jahr",IF(G392="§ 37b Pauschalsteuer","ok, Sozialversicherung beachten","ok"))))))</f>
        <v/>
      </c>
    </row>
    <row r="393">
      <c r="A393" s="12" t="n"/>
      <c r="F393" s="13" t="n"/>
      <c r="H393" s="9">
        <f>IF(A393="","",DATE(YEAR(A393),MONTH(A393),1))</f>
        <v/>
      </c>
      <c r="I393" s="10">
        <f>IF(OR(A393="",B393=""),"",SUMIFS($F$2:$F$501,$B$2:$B$501,B393,$H$2:$H$501,H393,$G$2:$G$501,"50-€-Sachbezug"))</f>
        <v/>
      </c>
      <c r="J393" s="10">
        <f>IF(B393="","",SUMIFS($F$2:$F$501,$B$2:$B$501,B393,$G$2:$G$501,"§ 37b Pauschalsteuer"))</f>
        <v/>
      </c>
      <c r="K393" s="10">
        <f>IF(G393="§ 37b Pauschalsteuer",ROUND(F393*Einstellungen!$B$6*(1+Einstellungen!$B$7+Einstellungen!$B$8),2),"")</f>
        <v/>
      </c>
      <c r="L393" s="11">
        <f>IF(OR(B393="",G393=""),"",IF(AND(G393="50-€-Sachbezug",I393&gt;Einstellungen!$B$3),"50 € im Monat überschritten: ganzer Betrag steuerpflichtig",IF(AND(G393="60-€-Aufmerksamkeit",D393="Weihnachten"),"Weihnachten ist kein persönlicher Anlass",IF(AND(G393="60-€-Aufmerksamkeit",F393&gt;Einstellungen!$B$4),"über 60 €: keine Aufmerksamkeit mehr",IF(AND(G393="§ 37b Pauschalsteuer",J393&gt;Einstellungen!$B$5),"§ 37b: über 10.000 € im Jahr",IF(G393="§ 37b Pauschalsteuer","ok, Sozialversicherung beachten","ok"))))))</f>
        <v/>
      </c>
    </row>
    <row r="394">
      <c r="A394" s="12" t="n"/>
      <c r="F394" s="13" t="n"/>
      <c r="H394" s="9">
        <f>IF(A394="","",DATE(YEAR(A394),MONTH(A394),1))</f>
        <v/>
      </c>
      <c r="I394" s="10">
        <f>IF(OR(A394="",B394=""),"",SUMIFS($F$2:$F$501,$B$2:$B$501,B394,$H$2:$H$501,H394,$G$2:$G$501,"50-€-Sachbezug"))</f>
        <v/>
      </c>
      <c r="J394" s="10">
        <f>IF(B394="","",SUMIFS($F$2:$F$501,$B$2:$B$501,B394,$G$2:$G$501,"§ 37b Pauschalsteuer"))</f>
        <v/>
      </c>
      <c r="K394" s="10">
        <f>IF(G394="§ 37b Pauschalsteuer",ROUND(F394*Einstellungen!$B$6*(1+Einstellungen!$B$7+Einstellungen!$B$8),2),"")</f>
        <v/>
      </c>
      <c r="L394" s="11">
        <f>IF(OR(B394="",G394=""),"",IF(AND(G394="50-€-Sachbezug",I394&gt;Einstellungen!$B$3),"50 € im Monat überschritten: ganzer Betrag steuerpflichtig",IF(AND(G394="60-€-Aufmerksamkeit",D394="Weihnachten"),"Weihnachten ist kein persönlicher Anlass",IF(AND(G394="60-€-Aufmerksamkeit",F394&gt;Einstellungen!$B$4),"über 60 €: keine Aufmerksamkeit mehr",IF(AND(G394="§ 37b Pauschalsteuer",J394&gt;Einstellungen!$B$5),"§ 37b: über 10.000 € im Jahr",IF(G394="§ 37b Pauschalsteuer","ok, Sozialversicherung beachten","ok"))))))</f>
        <v/>
      </c>
    </row>
    <row r="395">
      <c r="A395" s="12" t="n"/>
      <c r="F395" s="13" t="n"/>
      <c r="H395" s="9">
        <f>IF(A395="","",DATE(YEAR(A395),MONTH(A395),1))</f>
        <v/>
      </c>
      <c r="I395" s="10">
        <f>IF(OR(A395="",B395=""),"",SUMIFS($F$2:$F$501,$B$2:$B$501,B395,$H$2:$H$501,H395,$G$2:$G$501,"50-€-Sachbezug"))</f>
        <v/>
      </c>
      <c r="J395" s="10">
        <f>IF(B395="","",SUMIFS($F$2:$F$501,$B$2:$B$501,B395,$G$2:$G$501,"§ 37b Pauschalsteuer"))</f>
        <v/>
      </c>
      <c r="K395" s="10">
        <f>IF(G395="§ 37b Pauschalsteuer",ROUND(F395*Einstellungen!$B$6*(1+Einstellungen!$B$7+Einstellungen!$B$8),2),"")</f>
        <v/>
      </c>
      <c r="L395" s="11">
        <f>IF(OR(B395="",G395=""),"",IF(AND(G395="50-€-Sachbezug",I395&gt;Einstellungen!$B$3),"50 € im Monat überschritten: ganzer Betrag steuerpflichtig",IF(AND(G395="60-€-Aufmerksamkeit",D395="Weihnachten"),"Weihnachten ist kein persönlicher Anlass",IF(AND(G395="60-€-Aufmerksamkeit",F395&gt;Einstellungen!$B$4),"über 60 €: keine Aufmerksamkeit mehr",IF(AND(G395="§ 37b Pauschalsteuer",J395&gt;Einstellungen!$B$5),"§ 37b: über 10.000 € im Jahr",IF(G395="§ 37b Pauschalsteuer","ok, Sozialversicherung beachten","ok"))))))</f>
        <v/>
      </c>
    </row>
    <row r="396">
      <c r="A396" s="12" t="n"/>
      <c r="F396" s="13" t="n"/>
      <c r="H396" s="9">
        <f>IF(A396="","",DATE(YEAR(A396),MONTH(A396),1))</f>
        <v/>
      </c>
      <c r="I396" s="10">
        <f>IF(OR(A396="",B396=""),"",SUMIFS($F$2:$F$501,$B$2:$B$501,B396,$H$2:$H$501,H396,$G$2:$G$501,"50-€-Sachbezug"))</f>
        <v/>
      </c>
      <c r="J396" s="10">
        <f>IF(B396="","",SUMIFS($F$2:$F$501,$B$2:$B$501,B396,$G$2:$G$501,"§ 37b Pauschalsteuer"))</f>
        <v/>
      </c>
      <c r="K396" s="10">
        <f>IF(G396="§ 37b Pauschalsteuer",ROUND(F396*Einstellungen!$B$6*(1+Einstellungen!$B$7+Einstellungen!$B$8),2),"")</f>
        <v/>
      </c>
      <c r="L396" s="11">
        <f>IF(OR(B396="",G396=""),"",IF(AND(G396="50-€-Sachbezug",I396&gt;Einstellungen!$B$3),"50 € im Monat überschritten: ganzer Betrag steuerpflichtig",IF(AND(G396="60-€-Aufmerksamkeit",D396="Weihnachten"),"Weihnachten ist kein persönlicher Anlass",IF(AND(G396="60-€-Aufmerksamkeit",F396&gt;Einstellungen!$B$4),"über 60 €: keine Aufmerksamkeit mehr",IF(AND(G396="§ 37b Pauschalsteuer",J396&gt;Einstellungen!$B$5),"§ 37b: über 10.000 € im Jahr",IF(G396="§ 37b Pauschalsteuer","ok, Sozialversicherung beachten","ok"))))))</f>
        <v/>
      </c>
    </row>
    <row r="397">
      <c r="A397" s="12" t="n"/>
      <c r="F397" s="13" t="n"/>
      <c r="H397" s="9">
        <f>IF(A397="","",DATE(YEAR(A397),MONTH(A397),1))</f>
        <v/>
      </c>
      <c r="I397" s="10">
        <f>IF(OR(A397="",B397=""),"",SUMIFS($F$2:$F$501,$B$2:$B$501,B397,$H$2:$H$501,H397,$G$2:$G$501,"50-€-Sachbezug"))</f>
        <v/>
      </c>
      <c r="J397" s="10">
        <f>IF(B397="","",SUMIFS($F$2:$F$501,$B$2:$B$501,B397,$G$2:$G$501,"§ 37b Pauschalsteuer"))</f>
        <v/>
      </c>
      <c r="K397" s="10">
        <f>IF(G397="§ 37b Pauschalsteuer",ROUND(F397*Einstellungen!$B$6*(1+Einstellungen!$B$7+Einstellungen!$B$8),2),"")</f>
        <v/>
      </c>
      <c r="L397" s="11">
        <f>IF(OR(B397="",G397=""),"",IF(AND(G397="50-€-Sachbezug",I397&gt;Einstellungen!$B$3),"50 € im Monat überschritten: ganzer Betrag steuerpflichtig",IF(AND(G397="60-€-Aufmerksamkeit",D397="Weihnachten"),"Weihnachten ist kein persönlicher Anlass",IF(AND(G397="60-€-Aufmerksamkeit",F397&gt;Einstellungen!$B$4),"über 60 €: keine Aufmerksamkeit mehr",IF(AND(G397="§ 37b Pauschalsteuer",J397&gt;Einstellungen!$B$5),"§ 37b: über 10.000 € im Jahr",IF(G397="§ 37b Pauschalsteuer","ok, Sozialversicherung beachten","ok"))))))</f>
        <v/>
      </c>
    </row>
    <row r="398">
      <c r="A398" s="12" t="n"/>
      <c r="F398" s="13" t="n"/>
      <c r="H398" s="9">
        <f>IF(A398="","",DATE(YEAR(A398),MONTH(A398),1))</f>
        <v/>
      </c>
      <c r="I398" s="10">
        <f>IF(OR(A398="",B398=""),"",SUMIFS($F$2:$F$501,$B$2:$B$501,B398,$H$2:$H$501,H398,$G$2:$G$501,"50-€-Sachbezug"))</f>
        <v/>
      </c>
      <c r="J398" s="10">
        <f>IF(B398="","",SUMIFS($F$2:$F$501,$B$2:$B$501,B398,$G$2:$G$501,"§ 37b Pauschalsteuer"))</f>
        <v/>
      </c>
      <c r="K398" s="10">
        <f>IF(G398="§ 37b Pauschalsteuer",ROUND(F398*Einstellungen!$B$6*(1+Einstellungen!$B$7+Einstellungen!$B$8),2),"")</f>
        <v/>
      </c>
      <c r="L398" s="11">
        <f>IF(OR(B398="",G398=""),"",IF(AND(G398="50-€-Sachbezug",I398&gt;Einstellungen!$B$3),"50 € im Monat überschritten: ganzer Betrag steuerpflichtig",IF(AND(G398="60-€-Aufmerksamkeit",D398="Weihnachten"),"Weihnachten ist kein persönlicher Anlass",IF(AND(G398="60-€-Aufmerksamkeit",F398&gt;Einstellungen!$B$4),"über 60 €: keine Aufmerksamkeit mehr",IF(AND(G398="§ 37b Pauschalsteuer",J398&gt;Einstellungen!$B$5),"§ 37b: über 10.000 € im Jahr",IF(G398="§ 37b Pauschalsteuer","ok, Sozialversicherung beachten","ok"))))))</f>
        <v/>
      </c>
    </row>
    <row r="399">
      <c r="A399" s="12" t="n"/>
      <c r="F399" s="13" t="n"/>
      <c r="H399" s="9">
        <f>IF(A399="","",DATE(YEAR(A399),MONTH(A399),1))</f>
        <v/>
      </c>
      <c r="I399" s="10">
        <f>IF(OR(A399="",B399=""),"",SUMIFS($F$2:$F$501,$B$2:$B$501,B399,$H$2:$H$501,H399,$G$2:$G$501,"50-€-Sachbezug"))</f>
        <v/>
      </c>
      <c r="J399" s="10">
        <f>IF(B399="","",SUMIFS($F$2:$F$501,$B$2:$B$501,B399,$G$2:$G$501,"§ 37b Pauschalsteuer"))</f>
        <v/>
      </c>
      <c r="K399" s="10">
        <f>IF(G399="§ 37b Pauschalsteuer",ROUND(F399*Einstellungen!$B$6*(1+Einstellungen!$B$7+Einstellungen!$B$8),2),"")</f>
        <v/>
      </c>
      <c r="L399" s="11">
        <f>IF(OR(B399="",G399=""),"",IF(AND(G399="50-€-Sachbezug",I399&gt;Einstellungen!$B$3),"50 € im Monat überschritten: ganzer Betrag steuerpflichtig",IF(AND(G399="60-€-Aufmerksamkeit",D399="Weihnachten"),"Weihnachten ist kein persönlicher Anlass",IF(AND(G399="60-€-Aufmerksamkeit",F399&gt;Einstellungen!$B$4),"über 60 €: keine Aufmerksamkeit mehr",IF(AND(G399="§ 37b Pauschalsteuer",J399&gt;Einstellungen!$B$5),"§ 37b: über 10.000 € im Jahr",IF(G399="§ 37b Pauschalsteuer","ok, Sozialversicherung beachten","ok"))))))</f>
        <v/>
      </c>
    </row>
    <row r="400">
      <c r="A400" s="12" t="n"/>
      <c r="F400" s="13" t="n"/>
      <c r="H400" s="9">
        <f>IF(A400="","",DATE(YEAR(A400),MONTH(A400),1))</f>
        <v/>
      </c>
      <c r="I400" s="10">
        <f>IF(OR(A400="",B400=""),"",SUMIFS($F$2:$F$501,$B$2:$B$501,B400,$H$2:$H$501,H400,$G$2:$G$501,"50-€-Sachbezug"))</f>
        <v/>
      </c>
      <c r="J400" s="10">
        <f>IF(B400="","",SUMIFS($F$2:$F$501,$B$2:$B$501,B400,$G$2:$G$501,"§ 37b Pauschalsteuer"))</f>
        <v/>
      </c>
      <c r="K400" s="10">
        <f>IF(G400="§ 37b Pauschalsteuer",ROUND(F400*Einstellungen!$B$6*(1+Einstellungen!$B$7+Einstellungen!$B$8),2),"")</f>
        <v/>
      </c>
      <c r="L400" s="11">
        <f>IF(OR(B400="",G400=""),"",IF(AND(G400="50-€-Sachbezug",I400&gt;Einstellungen!$B$3),"50 € im Monat überschritten: ganzer Betrag steuerpflichtig",IF(AND(G400="60-€-Aufmerksamkeit",D400="Weihnachten"),"Weihnachten ist kein persönlicher Anlass",IF(AND(G400="60-€-Aufmerksamkeit",F400&gt;Einstellungen!$B$4),"über 60 €: keine Aufmerksamkeit mehr",IF(AND(G400="§ 37b Pauschalsteuer",J400&gt;Einstellungen!$B$5),"§ 37b: über 10.000 € im Jahr",IF(G400="§ 37b Pauschalsteuer","ok, Sozialversicherung beachten","ok"))))))</f>
        <v/>
      </c>
    </row>
    <row r="401">
      <c r="A401" s="12" t="n"/>
      <c r="F401" s="13" t="n"/>
      <c r="H401" s="9">
        <f>IF(A401="","",DATE(YEAR(A401),MONTH(A401),1))</f>
        <v/>
      </c>
      <c r="I401" s="10">
        <f>IF(OR(A401="",B401=""),"",SUMIFS($F$2:$F$501,$B$2:$B$501,B401,$H$2:$H$501,H401,$G$2:$G$501,"50-€-Sachbezug"))</f>
        <v/>
      </c>
      <c r="J401" s="10">
        <f>IF(B401="","",SUMIFS($F$2:$F$501,$B$2:$B$501,B401,$G$2:$G$501,"§ 37b Pauschalsteuer"))</f>
        <v/>
      </c>
      <c r="K401" s="10">
        <f>IF(G401="§ 37b Pauschalsteuer",ROUND(F401*Einstellungen!$B$6*(1+Einstellungen!$B$7+Einstellungen!$B$8),2),"")</f>
        <v/>
      </c>
      <c r="L401" s="11">
        <f>IF(OR(B401="",G401=""),"",IF(AND(G401="50-€-Sachbezug",I401&gt;Einstellungen!$B$3),"50 € im Monat überschritten: ganzer Betrag steuerpflichtig",IF(AND(G401="60-€-Aufmerksamkeit",D401="Weihnachten"),"Weihnachten ist kein persönlicher Anlass",IF(AND(G401="60-€-Aufmerksamkeit",F401&gt;Einstellungen!$B$4),"über 60 €: keine Aufmerksamkeit mehr",IF(AND(G401="§ 37b Pauschalsteuer",J401&gt;Einstellungen!$B$5),"§ 37b: über 10.000 € im Jahr",IF(G401="§ 37b Pauschalsteuer","ok, Sozialversicherung beachten","ok"))))))</f>
        <v/>
      </c>
    </row>
    <row r="402">
      <c r="A402" s="12" t="n"/>
      <c r="F402" s="13" t="n"/>
      <c r="H402" s="9">
        <f>IF(A402="","",DATE(YEAR(A402),MONTH(A402),1))</f>
        <v/>
      </c>
      <c r="I402" s="10">
        <f>IF(OR(A402="",B402=""),"",SUMIFS($F$2:$F$501,$B$2:$B$501,B402,$H$2:$H$501,H402,$G$2:$G$501,"50-€-Sachbezug"))</f>
        <v/>
      </c>
      <c r="J402" s="10">
        <f>IF(B402="","",SUMIFS($F$2:$F$501,$B$2:$B$501,B402,$G$2:$G$501,"§ 37b Pauschalsteuer"))</f>
        <v/>
      </c>
      <c r="K402" s="10">
        <f>IF(G402="§ 37b Pauschalsteuer",ROUND(F402*Einstellungen!$B$6*(1+Einstellungen!$B$7+Einstellungen!$B$8),2),"")</f>
        <v/>
      </c>
      <c r="L402" s="11">
        <f>IF(OR(B402="",G402=""),"",IF(AND(G402="50-€-Sachbezug",I402&gt;Einstellungen!$B$3),"50 € im Monat überschritten: ganzer Betrag steuerpflichtig",IF(AND(G402="60-€-Aufmerksamkeit",D402="Weihnachten"),"Weihnachten ist kein persönlicher Anlass",IF(AND(G402="60-€-Aufmerksamkeit",F402&gt;Einstellungen!$B$4),"über 60 €: keine Aufmerksamkeit mehr",IF(AND(G402="§ 37b Pauschalsteuer",J402&gt;Einstellungen!$B$5),"§ 37b: über 10.000 € im Jahr",IF(G402="§ 37b Pauschalsteuer","ok, Sozialversicherung beachten","ok"))))))</f>
        <v/>
      </c>
    </row>
    <row r="403">
      <c r="A403" s="12" t="n"/>
      <c r="F403" s="13" t="n"/>
      <c r="H403" s="9">
        <f>IF(A403="","",DATE(YEAR(A403),MONTH(A403),1))</f>
        <v/>
      </c>
      <c r="I403" s="10">
        <f>IF(OR(A403="",B403=""),"",SUMIFS($F$2:$F$501,$B$2:$B$501,B403,$H$2:$H$501,H403,$G$2:$G$501,"50-€-Sachbezug"))</f>
        <v/>
      </c>
      <c r="J403" s="10">
        <f>IF(B403="","",SUMIFS($F$2:$F$501,$B$2:$B$501,B403,$G$2:$G$501,"§ 37b Pauschalsteuer"))</f>
        <v/>
      </c>
      <c r="K403" s="10">
        <f>IF(G403="§ 37b Pauschalsteuer",ROUND(F403*Einstellungen!$B$6*(1+Einstellungen!$B$7+Einstellungen!$B$8),2),"")</f>
        <v/>
      </c>
      <c r="L403" s="11">
        <f>IF(OR(B403="",G403=""),"",IF(AND(G403="50-€-Sachbezug",I403&gt;Einstellungen!$B$3),"50 € im Monat überschritten: ganzer Betrag steuerpflichtig",IF(AND(G403="60-€-Aufmerksamkeit",D403="Weihnachten"),"Weihnachten ist kein persönlicher Anlass",IF(AND(G403="60-€-Aufmerksamkeit",F403&gt;Einstellungen!$B$4),"über 60 €: keine Aufmerksamkeit mehr",IF(AND(G403="§ 37b Pauschalsteuer",J403&gt;Einstellungen!$B$5),"§ 37b: über 10.000 € im Jahr",IF(G403="§ 37b Pauschalsteuer","ok, Sozialversicherung beachten","ok"))))))</f>
        <v/>
      </c>
    </row>
    <row r="404">
      <c r="A404" s="12" t="n"/>
      <c r="F404" s="13" t="n"/>
      <c r="H404" s="9">
        <f>IF(A404="","",DATE(YEAR(A404),MONTH(A404),1))</f>
        <v/>
      </c>
      <c r="I404" s="10">
        <f>IF(OR(A404="",B404=""),"",SUMIFS($F$2:$F$501,$B$2:$B$501,B404,$H$2:$H$501,H404,$G$2:$G$501,"50-€-Sachbezug"))</f>
        <v/>
      </c>
      <c r="J404" s="10">
        <f>IF(B404="","",SUMIFS($F$2:$F$501,$B$2:$B$501,B404,$G$2:$G$501,"§ 37b Pauschalsteuer"))</f>
        <v/>
      </c>
      <c r="K404" s="10">
        <f>IF(G404="§ 37b Pauschalsteuer",ROUND(F404*Einstellungen!$B$6*(1+Einstellungen!$B$7+Einstellungen!$B$8),2),"")</f>
        <v/>
      </c>
      <c r="L404" s="11">
        <f>IF(OR(B404="",G404=""),"",IF(AND(G404="50-€-Sachbezug",I404&gt;Einstellungen!$B$3),"50 € im Monat überschritten: ganzer Betrag steuerpflichtig",IF(AND(G404="60-€-Aufmerksamkeit",D404="Weihnachten"),"Weihnachten ist kein persönlicher Anlass",IF(AND(G404="60-€-Aufmerksamkeit",F404&gt;Einstellungen!$B$4),"über 60 €: keine Aufmerksamkeit mehr",IF(AND(G404="§ 37b Pauschalsteuer",J404&gt;Einstellungen!$B$5),"§ 37b: über 10.000 € im Jahr",IF(G404="§ 37b Pauschalsteuer","ok, Sozialversicherung beachten","ok"))))))</f>
        <v/>
      </c>
    </row>
    <row r="405">
      <c r="A405" s="12" t="n"/>
      <c r="F405" s="13" t="n"/>
      <c r="H405" s="9">
        <f>IF(A405="","",DATE(YEAR(A405),MONTH(A405),1))</f>
        <v/>
      </c>
      <c r="I405" s="10">
        <f>IF(OR(A405="",B405=""),"",SUMIFS($F$2:$F$501,$B$2:$B$501,B405,$H$2:$H$501,H405,$G$2:$G$501,"50-€-Sachbezug"))</f>
        <v/>
      </c>
      <c r="J405" s="10">
        <f>IF(B405="","",SUMIFS($F$2:$F$501,$B$2:$B$501,B405,$G$2:$G$501,"§ 37b Pauschalsteuer"))</f>
        <v/>
      </c>
      <c r="K405" s="10">
        <f>IF(G405="§ 37b Pauschalsteuer",ROUND(F405*Einstellungen!$B$6*(1+Einstellungen!$B$7+Einstellungen!$B$8),2),"")</f>
        <v/>
      </c>
      <c r="L405" s="11">
        <f>IF(OR(B405="",G405=""),"",IF(AND(G405="50-€-Sachbezug",I405&gt;Einstellungen!$B$3),"50 € im Monat überschritten: ganzer Betrag steuerpflichtig",IF(AND(G405="60-€-Aufmerksamkeit",D405="Weihnachten"),"Weihnachten ist kein persönlicher Anlass",IF(AND(G405="60-€-Aufmerksamkeit",F405&gt;Einstellungen!$B$4),"über 60 €: keine Aufmerksamkeit mehr",IF(AND(G405="§ 37b Pauschalsteuer",J405&gt;Einstellungen!$B$5),"§ 37b: über 10.000 € im Jahr",IF(G405="§ 37b Pauschalsteuer","ok, Sozialversicherung beachten","ok"))))))</f>
        <v/>
      </c>
    </row>
    <row r="406">
      <c r="A406" s="12" t="n"/>
      <c r="F406" s="13" t="n"/>
      <c r="H406" s="9">
        <f>IF(A406="","",DATE(YEAR(A406),MONTH(A406),1))</f>
        <v/>
      </c>
      <c r="I406" s="10">
        <f>IF(OR(A406="",B406=""),"",SUMIFS($F$2:$F$501,$B$2:$B$501,B406,$H$2:$H$501,H406,$G$2:$G$501,"50-€-Sachbezug"))</f>
        <v/>
      </c>
      <c r="J406" s="10">
        <f>IF(B406="","",SUMIFS($F$2:$F$501,$B$2:$B$501,B406,$G$2:$G$501,"§ 37b Pauschalsteuer"))</f>
        <v/>
      </c>
      <c r="K406" s="10">
        <f>IF(G406="§ 37b Pauschalsteuer",ROUND(F406*Einstellungen!$B$6*(1+Einstellungen!$B$7+Einstellungen!$B$8),2),"")</f>
        <v/>
      </c>
      <c r="L406" s="11">
        <f>IF(OR(B406="",G406=""),"",IF(AND(G406="50-€-Sachbezug",I406&gt;Einstellungen!$B$3),"50 € im Monat überschritten: ganzer Betrag steuerpflichtig",IF(AND(G406="60-€-Aufmerksamkeit",D406="Weihnachten"),"Weihnachten ist kein persönlicher Anlass",IF(AND(G406="60-€-Aufmerksamkeit",F406&gt;Einstellungen!$B$4),"über 60 €: keine Aufmerksamkeit mehr",IF(AND(G406="§ 37b Pauschalsteuer",J406&gt;Einstellungen!$B$5),"§ 37b: über 10.000 € im Jahr",IF(G406="§ 37b Pauschalsteuer","ok, Sozialversicherung beachten","ok"))))))</f>
        <v/>
      </c>
    </row>
    <row r="407">
      <c r="A407" s="12" t="n"/>
      <c r="F407" s="13" t="n"/>
      <c r="H407" s="9">
        <f>IF(A407="","",DATE(YEAR(A407),MONTH(A407),1))</f>
        <v/>
      </c>
      <c r="I407" s="10">
        <f>IF(OR(A407="",B407=""),"",SUMIFS($F$2:$F$501,$B$2:$B$501,B407,$H$2:$H$501,H407,$G$2:$G$501,"50-€-Sachbezug"))</f>
        <v/>
      </c>
      <c r="J407" s="10">
        <f>IF(B407="","",SUMIFS($F$2:$F$501,$B$2:$B$501,B407,$G$2:$G$501,"§ 37b Pauschalsteuer"))</f>
        <v/>
      </c>
      <c r="K407" s="10">
        <f>IF(G407="§ 37b Pauschalsteuer",ROUND(F407*Einstellungen!$B$6*(1+Einstellungen!$B$7+Einstellungen!$B$8),2),"")</f>
        <v/>
      </c>
      <c r="L407" s="11">
        <f>IF(OR(B407="",G407=""),"",IF(AND(G407="50-€-Sachbezug",I407&gt;Einstellungen!$B$3),"50 € im Monat überschritten: ganzer Betrag steuerpflichtig",IF(AND(G407="60-€-Aufmerksamkeit",D407="Weihnachten"),"Weihnachten ist kein persönlicher Anlass",IF(AND(G407="60-€-Aufmerksamkeit",F407&gt;Einstellungen!$B$4),"über 60 €: keine Aufmerksamkeit mehr",IF(AND(G407="§ 37b Pauschalsteuer",J407&gt;Einstellungen!$B$5),"§ 37b: über 10.000 € im Jahr",IF(G407="§ 37b Pauschalsteuer","ok, Sozialversicherung beachten","ok"))))))</f>
        <v/>
      </c>
    </row>
    <row r="408">
      <c r="A408" s="12" t="n"/>
      <c r="F408" s="13" t="n"/>
      <c r="H408" s="9">
        <f>IF(A408="","",DATE(YEAR(A408),MONTH(A408),1))</f>
        <v/>
      </c>
      <c r="I408" s="10">
        <f>IF(OR(A408="",B408=""),"",SUMIFS($F$2:$F$501,$B$2:$B$501,B408,$H$2:$H$501,H408,$G$2:$G$501,"50-€-Sachbezug"))</f>
        <v/>
      </c>
      <c r="J408" s="10">
        <f>IF(B408="","",SUMIFS($F$2:$F$501,$B$2:$B$501,B408,$G$2:$G$501,"§ 37b Pauschalsteuer"))</f>
        <v/>
      </c>
      <c r="K408" s="10">
        <f>IF(G408="§ 37b Pauschalsteuer",ROUND(F408*Einstellungen!$B$6*(1+Einstellungen!$B$7+Einstellungen!$B$8),2),"")</f>
        <v/>
      </c>
      <c r="L408" s="11">
        <f>IF(OR(B408="",G408=""),"",IF(AND(G408="50-€-Sachbezug",I408&gt;Einstellungen!$B$3),"50 € im Monat überschritten: ganzer Betrag steuerpflichtig",IF(AND(G408="60-€-Aufmerksamkeit",D408="Weihnachten"),"Weihnachten ist kein persönlicher Anlass",IF(AND(G408="60-€-Aufmerksamkeit",F408&gt;Einstellungen!$B$4),"über 60 €: keine Aufmerksamkeit mehr",IF(AND(G408="§ 37b Pauschalsteuer",J408&gt;Einstellungen!$B$5),"§ 37b: über 10.000 € im Jahr",IF(G408="§ 37b Pauschalsteuer","ok, Sozialversicherung beachten","ok"))))))</f>
        <v/>
      </c>
    </row>
    <row r="409">
      <c r="A409" s="12" t="n"/>
      <c r="F409" s="13" t="n"/>
      <c r="H409" s="9">
        <f>IF(A409="","",DATE(YEAR(A409),MONTH(A409),1))</f>
        <v/>
      </c>
      <c r="I409" s="10">
        <f>IF(OR(A409="",B409=""),"",SUMIFS($F$2:$F$501,$B$2:$B$501,B409,$H$2:$H$501,H409,$G$2:$G$501,"50-€-Sachbezug"))</f>
        <v/>
      </c>
      <c r="J409" s="10">
        <f>IF(B409="","",SUMIFS($F$2:$F$501,$B$2:$B$501,B409,$G$2:$G$501,"§ 37b Pauschalsteuer"))</f>
        <v/>
      </c>
      <c r="K409" s="10">
        <f>IF(G409="§ 37b Pauschalsteuer",ROUND(F409*Einstellungen!$B$6*(1+Einstellungen!$B$7+Einstellungen!$B$8),2),"")</f>
        <v/>
      </c>
      <c r="L409" s="11">
        <f>IF(OR(B409="",G409=""),"",IF(AND(G409="50-€-Sachbezug",I409&gt;Einstellungen!$B$3),"50 € im Monat überschritten: ganzer Betrag steuerpflichtig",IF(AND(G409="60-€-Aufmerksamkeit",D409="Weihnachten"),"Weihnachten ist kein persönlicher Anlass",IF(AND(G409="60-€-Aufmerksamkeit",F409&gt;Einstellungen!$B$4),"über 60 €: keine Aufmerksamkeit mehr",IF(AND(G409="§ 37b Pauschalsteuer",J409&gt;Einstellungen!$B$5),"§ 37b: über 10.000 € im Jahr",IF(G409="§ 37b Pauschalsteuer","ok, Sozialversicherung beachten","ok"))))))</f>
        <v/>
      </c>
    </row>
    <row r="410">
      <c r="A410" s="12" t="n"/>
      <c r="F410" s="13" t="n"/>
      <c r="H410" s="9">
        <f>IF(A410="","",DATE(YEAR(A410),MONTH(A410),1))</f>
        <v/>
      </c>
      <c r="I410" s="10">
        <f>IF(OR(A410="",B410=""),"",SUMIFS($F$2:$F$501,$B$2:$B$501,B410,$H$2:$H$501,H410,$G$2:$G$501,"50-€-Sachbezug"))</f>
        <v/>
      </c>
      <c r="J410" s="10">
        <f>IF(B410="","",SUMIFS($F$2:$F$501,$B$2:$B$501,B410,$G$2:$G$501,"§ 37b Pauschalsteuer"))</f>
        <v/>
      </c>
      <c r="K410" s="10">
        <f>IF(G410="§ 37b Pauschalsteuer",ROUND(F410*Einstellungen!$B$6*(1+Einstellungen!$B$7+Einstellungen!$B$8),2),"")</f>
        <v/>
      </c>
      <c r="L410" s="11">
        <f>IF(OR(B410="",G410=""),"",IF(AND(G410="50-€-Sachbezug",I410&gt;Einstellungen!$B$3),"50 € im Monat überschritten: ganzer Betrag steuerpflichtig",IF(AND(G410="60-€-Aufmerksamkeit",D410="Weihnachten"),"Weihnachten ist kein persönlicher Anlass",IF(AND(G410="60-€-Aufmerksamkeit",F410&gt;Einstellungen!$B$4),"über 60 €: keine Aufmerksamkeit mehr",IF(AND(G410="§ 37b Pauschalsteuer",J410&gt;Einstellungen!$B$5),"§ 37b: über 10.000 € im Jahr",IF(G410="§ 37b Pauschalsteuer","ok, Sozialversicherung beachten","ok"))))))</f>
        <v/>
      </c>
    </row>
    <row r="411">
      <c r="A411" s="12" t="n"/>
      <c r="F411" s="13" t="n"/>
      <c r="H411" s="9">
        <f>IF(A411="","",DATE(YEAR(A411),MONTH(A411),1))</f>
        <v/>
      </c>
      <c r="I411" s="10">
        <f>IF(OR(A411="",B411=""),"",SUMIFS($F$2:$F$501,$B$2:$B$501,B411,$H$2:$H$501,H411,$G$2:$G$501,"50-€-Sachbezug"))</f>
        <v/>
      </c>
      <c r="J411" s="10">
        <f>IF(B411="","",SUMIFS($F$2:$F$501,$B$2:$B$501,B411,$G$2:$G$501,"§ 37b Pauschalsteuer"))</f>
        <v/>
      </c>
      <c r="K411" s="10">
        <f>IF(G411="§ 37b Pauschalsteuer",ROUND(F411*Einstellungen!$B$6*(1+Einstellungen!$B$7+Einstellungen!$B$8),2),"")</f>
        <v/>
      </c>
      <c r="L411" s="11">
        <f>IF(OR(B411="",G411=""),"",IF(AND(G411="50-€-Sachbezug",I411&gt;Einstellungen!$B$3),"50 € im Monat überschritten: ganzer Betrag steuerpflichtig",IF(AND(G411="60-€-Aufmerksamkeit",D411="Weihnachten"),"Weihnachten ist kein persönlicher Anlass",IF(AND(G411="60-€-Aufmerksamkeit",F411&gt;Einstellungen!$B$4),"über 60 €: keine Aufmerksamkeit mehr",IF(AND(G411="§ 37b Pauschalsteuer",J411&gt;Einstellungen!$B$5),"§ 37b: über 10.000 € im Jahr",IF(G411="§ 37b Pauschalsteuer","ok, Sozialversicherung beachten","ok"))))))</f>
        <v/>
      </c>
    </row>
    <row r="412">
      <c r="A412" s="12" t="n"/>
      <c r="F412" s="13" t="n"/>
      <c r="H412" s="9">
        <f>IF(A412="","",DATE(YEAR(A412),MONTH(A412),1))</f>
        <v/>
      </c>
      <c r="I412" s="10">
        <f>IF(OR(A412="",B412=""),"",SUMIFS($F$2:$F$501,$B$2:$B$501,B412,$H$2:$H$501,H412,$G$2:$G$501,"50-€-Sachbezug"))</f>
        <v/>
      </c>
      <c r="J412" s="10">
        <f>IF(B412="","",SUMIFS($F$2:$F$501,$B$2:$B$501,B412,$G$2:$G$501,"§ 37b Pauschalsteuer"))</f>
        <v/>
      </c>
      <c r="K412" s="10">
        <f>IF(G412="§ 37b Pauschalsteuer",ROUND(F412*Einstellungen!$B$6*(1+Einstellungen!$B$7+Einstellungen!$B$8),2),"")</f>
        <v/>
      </c>
      <c r="L412" s="11">
        <f>IF(OR(B412="",G412=""),"",IF(AND(G412="50-€-Sachbezug",I412&gt;Einstellungen!$B$3),"50 € im Monat überschritten: ganzer Betrag steuerpflichtig",IF(AND(G412="60-€-Aufmerksamkeit",D412="Weihnachten"),"Weihnachten ist kein persönlicher Anlass",IF(AND(G412="60-€-Aufmerksamkeit",F412&gt;Einstellungen!$B$4),"über 60 €: keine Aufmerksamkeit mehr",IF(AND(G412="§ 37b Pauschalsteuer",J412&gt;Einstellungen!$B$5),"§ 37b: über 10.000 € im Jahr",IF(G412="§ 37b Pauschalsteuer","ok, Sozialversicherung beachten","ok"))))))</f>
        <v/>
      </c>
    </row>
    <row r="413">
      <c r="A413" s="12" t="n"/>
      <c r="F413" s="13" t="n"/>
      <c r="H413" s="9">
        <f>IF(A413="","",DATE(YEAR(A413),MONTH(A413),1))</f>
        <v/>
      </c>
      <c r="I413" s="10">
        <f>IF(OR(A413="",B413=""),"",SUMIFS($F$2:$F$501,$B$2:$B$501,B413,$H$2:$H$501,H413,$G$2:$G$501,"50-€-Sachbezug"))</f>
        <v/>
      </c>
      <c r="J413" s="10">
        <f>IF(B413="","",SUMIFS($F$2:$F$501,$B$2:$B$501,B413,$G$2:$G$501,"§ 37b Pauschalsteuer"))</f>
        <v/>
      </c>
      <c r="K413" s="10">
        <f>IF(G413="§ 37b Pauschalsteuer",ROUND(F413*Einstellungen!$B$6*(1+Einstellungen!$B$7+Einstellungen!$B$8),2),"")</f>
        <v/>
      </c>
      <c r="L413" s="11">
        <f>IF(OR(B413="",G413=""),"",IF(AND(G413="50-€-Sachbezug",I413&gt;Einstellungen!$B$3),"50 € im Monat überschritten: ganzer Betrag steuerpflichtig",IF(AND(G413="60-€-Aufmerksamkeit",D413="Weihnachten"),"Weihnachten ist kein persönlicher Anlass",IF(AND(G413="60-€-Aufmerksamkeit",F413&gt;Einstellungen!$B$4),"über 60 €: keine Aufmerksamkeit mehr",IF(AND(G413="§ 37b Pauschalsteuer",J413&gt;Einstellungen!$B$5),"§ 37b: über 10.000 € im Jahr",IF(G413="§ 37b Pauschalsteuer","ok, Sozialversicherung beachten","ok"))))))</f>
        <v/>
      </c>
    </row>
    <row r="414">
      <c r="A414" s="12" t="n"/>
      <c r="F414" s="13" t="n"/>
      <c r="H414" s="9">
        <f>IF(A414="","",DATE(YEAR(A414),MONTH(A414),1))</f>
        <v/>
      </c>
      <c r="I414" s="10">
        <f>IF(OR(A414="",B414=""),"",SUMIFS($F$2:$F$501,$B$2:$B$501,B414,$H$2:$H$501,H414,$G$2:$G$501,"50-€-Sachbezug"))</f>
        <v/>
      </c>
      <c r="J414" s="10">
        <f>IF(B414="","",SUMIFS($F$2:$F$501,$B$2:$B$501,B414,$G$2:$G$501,"§ 37b Pauschalsteuer"))</f>
        <v/>
      </c>
      <c r="K414" s="10">
        <f>IF(G414="§ 37b Pauschalsteuer",ROUND(F414*Einstellungen!$B$6*(1+Einstellungen!$B$7+Einstellungen!$B$8),2),"")</f>
        <v/>
      </c>
      <c r="L414" s="11">
        <f>IF(OR(B414="",G414=""),"",IF(AND(G414="50-€-Sachbezug",I414&gt;Einstellungen!$B$3),"50 € im Monat überschritten: ganzer Betrag steuerpflichtig",IF(AND(G414="60-€-Aufmerksamkeit",D414="Weihnachten"),"Weihnachten ist kein persönlicher Anlass",IF(AND(G414="60-€-Aufmerksamkeit",F414&gt;Einstellungen!$B$4),"über 60 €: keine Aufmerksamkeit mehr",IF(AND(G414="§ 37b Pauschalsteuer",J414&gt;Einstellungen!$B$5),"§ 37b: über 10.000 € im Jahr",IF(G414="§ 37b Pauschalsteuer","ok, Sozialversicherung beachten","ok"))))))</f>
        <v/>
      </c>
    </row>
    <row r="415">
      <c r="A415" s="12" t="n"/>
      <c r="F415" s="13" t="n"/>
      <c r="H415" s="9">
        <f>IF(A415="","",DATE(YEAR(A415),MONTH(A415),1))</f>
        <v/>
      </c>
      <c r="I415" s="10">
        <f>IF(OR(A415="",B415=""),"",SUMIFS($F$2:$F$501,$B$2:$B$501,B415,$H$2:$H$501,H415,$G$2:$G$501,"50-€-Sachbezug"))</f>
        <v/>
      </c>
      <c r="J415" s="10">
        <f>IF(B415="","",SUMIFS($F$2:$F$501,$B$2:$B$501,B415,$G$2:$G$501,"§ 37b Pauschalsteuer"))</f>
        <v/>
      </c>
      <c r="K415" s="10">
        <f>IF(G415="§ 37b Pauschalsteuer",ROUND(F415*Einstellungen!$B$6*(1+Einstellungen!$B$7+Einstellungen!$B$8),2),"")</f>
        <v/>
      </c>
      <c r="L415" s="11">
        <f>IF(OR(B415="",G415=""),"",IF(AND(G415="50-€-Sachbezug",I415&gt;Einstellungen!$B$3),"50 € im Monat überschritten: ganzer Betrag steuerpflichtig",IF(AND(G415="60-€-Aufmerksamkeit",D415="Weihnachten"),"Weihnachten ist kein persönlicher Anlass",IF(AND(G415="60-€-Aufmerksamkeit",F415&gt;Einstellungen!$B$4),"über 60 €: keine Aufmerksamkeit mehr",IF(AND(G415="§ 37b Pauschalsteuer",J415&gt;Einstellungen!$B$5),"§ 37b: über 10.000 € im Jahr",IF(G415="§ 37b Pauschalsteuer","ok, Sozialversicherung beachten","ok"))))))</f>
        <v/>
      </c>
    </row>
    <row r="416">
      <c r="A416" s="12" t="n"/>
      <c r="F416" s="13" t="n"/>
      <c r="H416" s="9">
        <f>IF(A416="","",DATE(YEAR(A416),MONTH(A416),1))</f>
        <v/>
      </c>
      <c r="I416" s="10">
        <f>IF(OR(A416="",B416=""),"",SUMIFS($F$2:$F$501,$B$2:$B$501,B416,$H$2:$H$501,H416,$G$2:$G$501,"50-€-Sachbezug"))</f>
        <v/>
      </c>
      <c r="J416" s="10">
        <f>IF(B416="","",SUMIFS($F$2:$F$501,$B$2:$B$501,B416,$G$2:$G$501,"§ 37b Pauschalsteuer"))</f>
        <v/>
      </c>
      <c r="K416" s="10">
        <f>IF(G416="§ 37b Pauschalsteuer",ROUND(F416*Einstellungen!$B$6*(1+Einstellungen!$B$7+Einstellungen!$B$8),2),"")</f>
        <v/>
      </c>
      <c r="L416" s="11">
        <f>IF(OR(B416="",G416=""),"",IF(AND(G416="50-€-Sachbezug",I416&gt;Einstellungen!$B$3),"50 € im Monat überschritten: ganzer Betrag steuerpflichtig",IF(AND(G416="60-€-Aufmerksamkeit",D416="Weihnachten"),"Weihnachten ist kein persönlicher Anlass",IF(AND(G416="60-€-Aufmerksamkeit",F416&gt;Einstellungen!$B$4),"über 60 €: keine Aufmerksamkeit mehr",IF(AND(G416="§ 37b Pauschalsteuer",J416&gt;Einstellungen!$B$5),"§ 37b: über 10.000 € im Jahr",IF(G416="§ 37b Pauschalsteuer","ok, Sozialversicherung beachten","ok"))))))</f>
        <v/>
      </c>
    </row>
    <row r="417">
      <c r="A417" s="12" t="n"/>
      <c r="F417" s="13" t="n"/>
      <c r="H417" s="9">
        <f>IF(A417="","",DATE(YEAR(A417),MONTH(A417),1))</f>
        <v/>
      </c>
      <c r="I417" s="10">
        <f>IF(OR(A417="",B417=""),"",SUMIFS($F$2:$F$501,$B$2:$B$501,B417,$H$2:$H$501,H417,$G$2:$G$501,"50-€-Sachbezug"))</f>
        <v/>
      </c>
      <c r="J417" s="10">
        <f>IF(B417="","",SUMIFS($F$2:$F$501,$B$2:$B$501,B417,$G$2:$G$501,"§ 37b Pauschalsteuer"))</f>
        <v/>
      </c>
      <c r="K417" s="10">
        <f>IF(G417="§ 37b Pauschalsteuer",ROUND(F417*Einstellungen!$B$6*(1+Einstellungen!$B$7+Einstellungen!$B$8),2),"")</f>
        <v/>
      </c>
      <c r="L417" s="11">
        <f>IF(OR(B417="",G417=""),"",IF(AND(G417="50-€-Sachbezug",I417&gt;Einstellungen!$B$3),"50 € im Monat überschritten: ganzer Betrag steuerpflichtig",IF(AND(G417="60-€-Aufmerksamkeit",D417="Weihnachten"),"Weihnachten ist kein persönlicher Anlass",IF(AND(G417="60-€-Aufmerksamkeit",F417&gt;Einstellungen!$B$4),"über 60 €: keine Aufmerksamkeit mehr",IF(AND(G417="§ 37b Pauschalsteuer",J417&gt;Einstellungen!$B$5),"§ 37b: über 10.000 € im Jahr",IF(G417="§ 37b Pauschalsteuer","ok, Sozialversicherung beachten","ok"))))))</f>
        <v/>
      </c>
    </row>
    <row r="418">
      <c r="A418" s="12" t="n"/>
      <c r="F418" s="13" t="n"/>
      <c r="H418" s="9">
        <f>IF(A418="","",DATE(YEAR(A418),MONTH(A418),1))</f>
        <v/>
      </c>
      <c r="I418" s="10">
        <f>IF(OR(A418="",B418=""),"",SUMIFS($F$2:$F$501,$B$2:$B$501,B418,$H$2:$H$501,H418,$G$2:$G$501,"50-€-Sachbezug"))</f>
        <v/>
      </c>
      <c r="J418" s="10">
        <f>IF(B418="","",SUMIFS($F$2:$F$501,$B$2:$B$501,B418,$G$2:$G$501,"§ 37b Pauschalsteuer"))</f>
        <v/>
      </c>
      <c r="K418" s="10">
        <f>IF(G418="§ 37b Pauschalsteuer",ROUND(F418*Einstellungen!$B$6*(1+Einstellungen!$B$7+Einstellungen!$B$8),2),"")</f>
        <v/>
      </c>
      <c r="L418" s="11">
        <f>IF(OR(B418="",G418=""),"",IF(AND(G418="50-€-Sachbezug",I418&gt;Einstellungen!$B$3),"50 € im Monat überschritten: ganzer Betrag steuerpflichtig",IF(AND(G418="60-€-Aufmerksamkeit",D418="Weihnachten"),"Weihnachten ist kein persönlicher Anlass",IF(AND(G418="60-€-Aufmerksamkeit",F418&gt;Einstellungen!$B$4),"über 60 €: keine Aufmerksamkeit mehr",IF(AND(G418="§ 37b Pauschalsteuer",J418&gt;Einstellungen!$B$5),"§ 37b: über 10.000 € im Jahr",IF(G418="§ 37b Pauschalsteuer","ok, Sozialversicherung beachten","ok"))))))</f>
        <v/>
      </c>
    </row>
    <row r="419">
      <c r="A419" s="12" t="n"/>
      <c r="F419" s="13" t="n"/>
      <c r="H419" s="9">
        <f>IF(A419="","",DATE(YEAR(A419),MONTH(A419),1))</f>
        <v/>
      </c>
      <c r="I419" s="10">
        <f>IF(OR(A419="",B419=""),"",SUMIFS($F$2:$F$501,$B$2:$B$501,B419,$H$2:$H$501,H419,$G$2:$G$501,"50-€-Sachbezug"))</f>
        <v/>
      </c>
      <c r="J419" s="10">
        <f>IF(B419="","",SUMIFS($F$2:$F$501,$B$2:$B$501,B419,$G$2:$G$501,"§ 37b Pauschalsteuer"))</f>
        <v/>
      </c>
      <c r="K419" s="10">
        <f>IF(G419="§ 37b Pauschalsteuer",ROUND(F419*Einstellungen!$B$6*(1+Einstellungen!$B$7+Einstellungen!$B$8),2),"")</f>
        <v/>
      </c>
      <c r="L419" s="11">
        <f>IF(OR(B419="",G419=""),"",IF(AND(G419="50-€-Sachbezug",I419&gt;Einstellungen!$B$3),"50 € im Monat überschritten: ganzer Betrag steuerpflichtig",IF(AND(G419="60-€-Aufmerksamkeit",D419="Weihnachten"),"Weihnachten ist kein persönlicher Anlass",IF(AND(G419="60-€-Aufmerksamkeit",F419&gt;Einstellungen!$B$4),"über 60 €: keine Aufmerksamkeit mehr",IF(AND(G419="§ 37b Pauschalsteuer",J419&gt;Einstellungen!$B$5),"§ 37b: über 10.000 € im Jahr",IF(G419="§ 37b Pauschalsteuer","ok, Sozialversicherung beachten","ok"))))))</f>
        <v/>
      </c>
    </row>
    <row r="420">
      <c r="A420" s="12" t="n"/>
      <c r="F420" s="13" t="n"/>
      <c r="H420" s="9">
        <f>IF(A420="","",DATE(YEAR(A420),MONTH(A420),1))</f>
        <v/>
      </c>
      <c r="I420" s="10">
        <f>IF(OR(A420="",B420=""),"",SUMIFS($F$2:$F$501,$B$2:$B$501,B420,$H$2:$H$501,H420,$G$2:$G$501,"50-€-Sachbezug"))</f>
        <v/>
      </c>
      <c r="J420" s="10">
        <f>IF(B420="","",SUMIFS($F$2:$F$501,$B$2:$B$501,B420,$G$2:$G$501,"§ 37b Pauschalsteuer"))</f>
        <v/>
      </c>
      <c r="K420" s="10">
        <f>IF(G420="§ 37b Pauschalsteuer",ROUND(F420*Einstellungen!$B$6*(1+Einstellungen!$B$7+Einstellungen!$B$8),2),"")</f>
        <v/>
      </c>
      <c r="L420" s="11">
        <f>IF(OR(B420="",G420=""),"",IF(AND(G420="50-€-Sachbezug",I420&gt;Einstellungen!$B$3),"50 € im Monat überschritten: ganzer Betrag steuerpflichtig",IF(AND(G420="60-€-Aufmerksamkeit",D420="Weihnachten"),"Weihnachten ist kein persönlicher Anlass",IF(AND(G420="60-€-Aufmerksamkeit",F420&gt;Einstellungen!$B$4),"über 60 €: keine Aufmerksamkeit mehr",IF(AND(G420="§ 37b Pauschalsteuer",J420&gt;Einstellungen!$B$5),"§ 37b: über 10.000 € im Jahr",IF(G420="§ 37b Pauschalsteuer","ok, Sozialversicherung beachten","ok"))))))</f>
        <v/>
      </c>
    </row>
    <row r="421">
      <c r="A421" s="12" t="n"/>
      <c r="F421" s="13" t="n"/>
      <c r="H421" s="9">
        <f>IF(A421="","",DATE(YEAR(A421),MONTH(A421),1))</f>
        <v/>
      </c>
      <c r="I421" s="10">
        <f>IF(OR(A421="",B421=""),"",SUMIFS($F$2:$F$501,$B$2:$B$501,B421,$H$2:$H$501,H421,$G$2:$G$501,"50-€-Sachbezug"))</f>
        <v/>
      </c>
      <c r="J421" s="10">
        <f>IF(B421="","",SUMIFS($F$2:$F$501,$B$2:$B$501,B421,$G$2:$G$501,"§ 37b Pauschalsteuer"))</f>
        <v/>
      </c>
      <c r="K421" s="10">
        <f>IF(G421="§ 37b Pauschalsteuer",ROUND(F421*Einstellungen!$B$6*(1+Einstellungen!$B$7+Einstellungen!$B$8),2),"")</f>
        <v/>
      </c>
      <c r="L421" s="11">
        <f>IF(OR(B421="",G421=""),"",IF(AND(G421="50-€-Sachbezug",I421&gt;Einstellungen!$B$3),"50 € im Monat überschritten: ganzer Betrag steuerpflichtig",IF(AND(G421="60-€-Aufmerksamkeit",D421="Weihnachten"),"Weihnachten ist kein persönlicher Anlass",IF(AND(G421="60-€-Aufmerksamkeit",F421&gt;Einstellungen!$B$4),"über 60 €: keine Aufmerksamkeit mehr",IF(AND(G421="§ 37b Pauschalsteuer",J421&gt;Einstellungen!$B$5),"§ 37b: über 10.000 € im Jahr",IF(G421="§ 37b Pauschalsteuer","ok, Sozialversicherung beachten","ok"))))))</f>
        <v/>
      </c>
    </row>
    <row r="422">
      <c r="A422" s="12" t="n"/>
      <c r="F422" s="13" t="n"/>
      <c r="H422" s="9">
        <f>IF(A422="","",DATE(YEAR(A422),MONTH(A422),1))</f>
        <v/>
      </c>
      <c r="I422" s="10">
        <f>IF(OR(A422="",B422=""),"",SUMIFS($F$2:$F$501,$B$2:$B$501,B422,$H$2:$H$501,H422,$G$2:$G$501,"50-€-Sachbezug"))</f>
        <v/>
      </c>
      <c r="J422" s="10">
        <f>IF(B422="","",SUMIFS($F$2:$F$501,$B$2:$B$501,B422,$G$2:$G$501,"§ 37b Pauschalsteuer"))</f>
        <v/>
      </c>
      <c r="K422" s="10">
        <f>IF(G422="§ 37b Pauschalsteuer",ROUND(F422*Einstellungen!$B$6*(1+Einstellungen!$B$7+Einstellungen!$B$8),2),"")</f>
        <v/>
      </c>
      <c r="L422" s="11">
        <f>IF(OR(B422="",G422=""),"",IF(AND(G422="50-€-Sachbezug",I422&gt;Einstellungen!$B$3),"50 € im Monat überschritten: ganzer Betrag steuerpflichtig",IF(AND(G422="60-€-Aufmerksamkeit",D422="Weihnachten"),"Weihnachten ist kein persönlicher Anlass",IF(AND(G422="60-€-Aufmerksamkeit",F422&gt;Einstellungen!$B$4),"über 60 €: keine Aufmerksamkeit mehr",IF(AND(G422="§ 37b Pauschalsteuer",J422&gt;Einstellungen!$B$5),"§ 37b: über 10.000 € im Jahr",IF(G422="§ 37b Pauschalsteuer","ok, Sozialversicherung beachten","ok"))))))</f>
        <v/>
      </c>
    </row>
    <row r="423">
      <c r="A423" s="12" t="n"/>
      <c r="F423" s="13" t="n"/>
      <c r="H423" s="9">
        <f>IF(A423="","",DATE(YEAR(A423),MONTH(A423),1))</f>
        <v/>
      </c>
      <c r="I423" s="10">
        <f>IF(OR(A423="",B423=""),"",SUMIFS($F$2:$F$501,$B$2:$B$501,B423,$H$2:$H$501,H423,$G$2:$G$501,"50-€-Sachbezug"))</f>
        <v/>
      </c>
      <c r="J423" s="10">
        <f>IF(B423="","",SUMIFS($F$2:$F$501,$B$2:$B$501,B423,$G$2:$G$501,"§ 37b Pauschalsteuer"))</f>
        <v/>
      </c>
      <c r="K423" s="10">
        <f>IF(G423="§ 37b Pauschalsteuer",ROUND(F423*Einstellungen!$B$6*(1+Einstellungen!$B$7+Einstellungen!$B$8),2),"")</f>
        <v/>
      </c>
      <c r="L423" s="11">
        <f>IF(OR(B423="",G423=""),"",IF(AND(G423="50-€-Sachbezug",I423&gt;Einstellungen!$B$3),"50 € im Monat überschritten: ganzer Betrag steuerpflichtig",IF(AND(G423="60-€-Aufmerksamkeit",D423="Weihnachten"),"Weihnachten ist kein persönlicher Anlass",IF(AND(G423="60-€-Aufmerksamkeit",F423&gt;Einstellungen!$B$4),"über 60 €: keine Aufmerksamkeit mehr",IF(AND(G423="§ 37b Pauschalsteuer",J423&gt;Einstellungen!$B$5),"§ 37b: über 10.000 € im Jahr",IF(G423="§ 37b Pauschalsteuer","ok, Sozialversicherung beachten","ok"))))))</f>
        <v/>
      </c>
    </row>
    <row r="424">
      <c r="A424" s="12" t="n"/>
      <c r="F424" s="13" t="n"/>
      <c r="H424" s="9">
        <f>IF(A424="","",DATE(YEAR(A424),MONTH(A424),1))</f>
        <v/>
      </c>
      <c r="I424" s="10">
        <f>IF(OR(A424="",B424=""),"",SUMIFS($F$2:$F$501,$B$2:$B$501,B424,$H$2:$H$501,H424,$G$2:$G$501,"50-€-Sachbezug"))</f>
        <v/>
      </c>
      <c r="J424" s="10">
        <f>IF(B424="","",SUMIFS($F$2:$F$501,$B$2:$B$501,B424,$G$2:$G$501,"§ 37b Pauschalsteuer"))</f>
        <v/>
      </c>
      <c r="K424" s="10">
        <f>IF(G424="§ 37b Pauschalsteuer",ROUND(F424*Einstellungen!$B$6*(1+Einstellungen!$B$7+Einstellungen!$B$8),2),"")</f>
        <v/>
      </c>
      <c r="L424" s="11">
        <f>IF(OR(B424="",G424=""),"",IF(AND(G424="50-€-Sachbezug",I424&gt;Einstellungen!$B$3),"50 € im Monat überschritten: ganzer Betrag steuerpflichtig",IF(AND(G424="60-€-Aufmerksamkeit",D424="Weihnachten"),"Weihnachten ist kein persönlicher Anlass",IF(AND(G424="60-€-Aufmerksamkeit",F424&gt;Einstellungen!$B$4),"über 60 €: keine Aufmerksamkeit mehr",IF(AND(G424="§ 37b Pauschalsteuer",J424&gt;Einstellungen!$B$5),"§ 37b: über 10.000 € im Jahr",IF(G424="§ 37b Pauschalsteuer","ok, Sozialversicherung beachten","ok"))))))</f>
        <v/>
      </c>
    </row>
    <row r="425">
      <c r="A425" s="12" t="n"/>
      <c r="F425" s="13" t="n"/>
      <c r="H425" s="9">
        <f>IF(A425="","",DATE(YEAR(A425),MONTH(A425),1))</f>
        <v/>
      </c>
      <c r="I425" s="10">
        <f>IF(OR(A425="",B425=""),"",SUMIFS($F$2:$F$501,$B$2:$B$501,B425,$H$2:$H$501,H425,$G$2:$G$501,"50-€-Sachbezug"))</f>
        <v/>
      </c>
      <c r="J425" s="10">
        <f>IF(B425="","",SUMIFS($F$2:$F$501,$B$2:$B$501,B425,$G$2:$G$501,"§ 37b Pauschalsteuer"))</f>
        <v/>
      </c>
      <c r="K425" s="10">
        <f>IF(G425="§ 37b Pauschalsteuer",ROUND(F425*Einstellungen!$B$6*(1+Einstellungen!$B$7+Einstellungen!$B$8),2),"")</f>
        <v/>
      </c>
      <c r="L425" s="11">
        <f>IF(OR(B425="",G425=""),"",IF(AND(G425="50-€-Sachbezug",I425&gt;Einstellungen!$B$3),"50 € im Monat überschritten: ganzer Betrag steuerpflichtig",IF(AND(G425="60-€-Aufmerksamkeit",D425="Weihnachten"),"Weihnachten ist kein persönlicher Anlass",IF(AND(G425="60-€-Aufmerksamkeit",F425&gt;Einstellungen!$B$4),"über 60 €: keine Aufmerksamkeit mehr",IF(AND(G425="§ 37b Pauschalsteuer",J425&gt;Einstellungen!$B$5),"§ 37b: über 10.000 € im Jahr",IF(G425="§ 37b Pauschalsteuer","ok, Sozialversicherung beachten","ok"))))))</f>
        <v/>
      </c>
    </row>
    <row r="426">
      <c r="A426" s="12" t="n"/>
      <c r="F426" s="13" t="n"/>
      <c r="H426" s="9">
        <f>IF(A426="","",DATE(YEAR(A426),MONTH(A426),1))</f>
        <v/>
      </c>
      <c r="I426" s="10">
        <f>IF(OR(A426="",B426=""),"",SUMIFS($F$2:$F$501,$B$2:$B$501,B426,$H$2:$H$501,H426,$G$2:$G$501,"50-€-Sachbezug"))</f>
        <v/>
      </c>
      <c r="J426" s="10">
        <f>IF(B426="","",SUMIFS($F$2:$F$501,$B$2:$B$501,B426,$G$2:$G$501,"§ 37b Pauschalsteuer"))</f>
        <v/>
      </c>
      <c r="K426" s="10">
        <f>IF(G426="§ 37b Pauschalsteuer",ROUND(F426*Einstellungen!$B$6*(1+Einstellungen!$B$7+Einstellungen!$B$8),2),"")</f>
        <v/>
      </c>
      <c r="L426" s="11">
        <f>IF(OR(B426="",G426=""),"",IF(AND(G426="50-€-Sachbezug",I426&gt;Einstellungen!$B$3),"50 € im Monat überschritten: ganzer Betrag steuerpflichtig",IF(AND(G426="60-€-Aufmerksamkeit",D426="Weihnachten"),"Weihnachten ist kein persönlicher Anlass",IF(AND(G426="60-€-Aufmerksamkeit",F426&gt;Einstellungen!$B$4),"über 60 €: keine Aufmerksamkeit mehr",IF(AND(G426="§ 37b Pauschalsteuer",J426&gt;Einstellungen!$B$5),"§ 37b: über 10.000 € im Jahr",IF(G426="§ 37b Pauschalsteuer","ok, Sozialversicherung beachten","ok"))))))</f>
        <v/>
      </c>
    </row>
    <row r="427">
      <c r="A427" s="12" t="n"/>
      <c r="F427" s="13" t="n"/>
      <c r="H427" s="9">
        <f>IF(A427="","",DATE(YEAR(A427),MONTH(A427),1))</f>
        <v/>
      </c>
      <c r="I427" s="10">
        <f>IF(OR(A427="",B427=""),"",SUMIFS($F$2:$F$501,$B$2:$B$501,B427,$H$2:$H$501,H427,$G$2:$G$501,"50-€-Sachbezug"))</f>
        <v/>
      </c>
      <c r="J427" s="10">
        <f>IF(B427="","",SUMIFS($F$2:$F$501,$B$2:$B$501,B427,$G$2:$G$501,"§ 37b Pauschalsteuer"))</f>
        <v/>
      </c>
      <c r="K427" s="10">
        <f>IF(G427="§ 37b Pauschalsteuer",ROUND(F427*Einstellungen!$B$6*(1+Einstellungen!$B$7+Einstellungen!$B$8),2),"")</f>
        <v/>
      </c>
      <c r="L427" s="11">
        <f>IF(OR(B427="",G427=""),"",IF(AND(G427="50-€-Sachbezug",I427&gt;Einstellungen!$B$3),"50 € im Monat überschritten: ganzer Betrag steuerpflichtig",IF(AND(G427="60-€-Aufmerksamkeit",D427="Weihnachten"),"Weihnachten ist kein persönlicher Anlass",IF(AND(G427="60-€-Aufmerksamkeit",F427&gt;Einstellungen!$B$4),"über 60 €: keine Aufmerksamkeit mehr",IF(AND(G427="§ 37b Pauschalsteuer",J427&gt;Einstellungen!$B$5),"§ 37b: über 10.000 € im Jahr",IF(G427="§ 37b Pauschalsteuer","ok, Sozialversicherung beachten","ok"))))))</f>
        <v/>
      </c>
    </row>
    <row r="428">
      <c r="A428" s="12" t="n"/>
      <c r="F428" s="13" t="n"/>
      <c r="H428" s="9">
        <f>IF(A428="","",DATE(YEAR(A428),MONTH(A428),1))</f>
        <v/>
      </c>
      <c r="I428" s="10">
        <f>IF(OR(A428="",B428=""),"",SUMIFS($F$2:$F$501,$B$2:$B$501,B428,$H$2:$H$501,H428,$G$2:$G$501,"50-€-Sachbezug"))</f>
        <v/>
      </c>
      <c r="J428" s="10">
        <f>IF(B428="","",SUMIFS($F$2:$F$501,$B$2:$B$501,B428,$G$2:$G$501,"§ 37b Pauschalsteuer"))</f>
        <v/>
      </c>
      <c r="K428" s="10">
        <f>IF(G428="§ 37b Pauschalsteuer",ROUND(F428*Einstellungen!$B$6*(1+Einstellungen!$B$7+Einstellungen!$B$8),2),"")</f>
        <v/>
      </c>
      <c r="L428" s="11">
        <f>IF(OR(B428="",G428=""),"",IF(AND(G428="50-€-Sachbezug",I428&gt;Einstellungen!$B$3),"50 € im Monat überschritten: ganzer Betrag steuerpflichtig",IF(AND(G428="60-€-Aufmerksamkeit",D428="Weihnachten"),"Weihnachten ist kein persönlicher Anlass",IF(AND(G428="60-€-Aufmerksamkeit",F428&gt;Einstellungen!$B$4),"über 60 €: keine Aufmerksamkeit mehr",IF(AND(G428="§ 37b Pauschalsteuer",J428&gt;Einstellungen!$B$5),"§ 37b: über 10.000 € im Jahr",IF(G428="§ 37b Pauschalsteuer","ok, Sozialversicherung beachten","ok"))))))</f>
        <v/>
      </c>
    </row>
    <row r="429">
      <c r="A429" s="12" t="n"/>
      <c r="F429" s="13" t="n"/>
      <c r="H429" s="9">
        <f>IF(A429="","",DATE(YEAR(A429),MONTH(A429),1))</f>
        <v/>
      </c>
      <c r="I429" s="10">
        <f>IF(OR(A429="",B429=""),"",SUMIFS($F$2:$F$501,$B$2:$B$501,B429,$H$2:$H$501,H429,$G$2:$G$501,"50-€-Sachbezug"))</f>
        <v/>
      </c>
      <c r="J429" s="10">
        <f>IF(B429="","",SUMIFS($F$2:$F$501,$B$2:$B$501,B429,$G$2:$G$501,"§ 37b Pauschalsteuer"))</f>
        <v/>
      </c>
      <c r="K429" s="10">
        <f>IF(G429="§ 37b Pauschalsteuer",ROUND(F429*Einstellungen!$B$6*(1+Einstellungen!$B$7+Einstellungen!$B$8),2),"")</f>
        <v/>
      </c>
      <c r="L429" s="11">
        <f>IF(OR(B429="",G429=""),"",IF(AND(G429="50-€-Sachbezug",I429&gt;Einstellungen!$B$3),"50 € im Monat überschritten: ganzer Betrag steuerpflichtig",IF(AND(G429="60-€-Aufmerksamkeit",D429="Weihnachten"),"Weihnachten ist kein persönlicher Anlass",IF(AND(G429="60-€-Aufmerksamkeit",F429&gt;Einstellungen!$B$4),"über 60 €: keine Aufmerksamkeit mehr",IF(AND(G429="§ 37b Pauschalsteuer",J429&gt;Einstellungen!$B$5),"§ 37b: über 10.000 € im Jahr",IF(G429="§ 37b Pauschalsteuer","ok, Sozialversicherung beachten","ok"))))))</f>
        <v/>
      </c>
    </row>
    <row r="430">
      <c r="A430" s="12" t="n"/>
      <c r="F430" s="13" t="n"/>
      <c r="H430" s="9">
        <f>IF(A430="","",DATE(YEAR(A430),MONTH(A430),1))</f>
        <v/>
      </c>
      <c r="I430" s="10">
        <f>IF(OR(A430="",B430=""),"",SUMIFS($F$2:$F$501,$B$2:$B$501,B430,$H$2:$H$501,H430,$G$2:$G$501,"50-€-Sachbezug"))</f>
        <v/>
      </c>
      <c r="J430" s="10">
        <f>IF(B430="","",SUMIFS($F$2:$F$501,$B$2:$B$501,B430,$G$2:$G$501,"§ 37b Pauschalsteuer"))</f>
        <v/>
      </c>
      <c r="K430" s="10">
        <f>IF(G430="§ 37b Pauschalsteuer",ROUND(F430*Einstellungen!$B$6*(1+Einstellungen!$B$7+Einstellungen!$B$8),2),"")</f>
        <v/>
      </c>
      <c r="L430" s="11">
        <f>IF(OR(B430="",G430=""),"",IF(AND(G430="50-€-Sachbezug",I430&gt;Einstellungen!$B$3),"50 € im Monat überschritten: ganzer Betrag steuerpflichtig",IF(AND(G430="60-€-Aufmerksamkeit",D430="Weihnachten"),"Weihnachten ist kein persönlicher Anlass",IF(AND(G430="60-€-Aufmerksamkeit",F430&gt;Einstellungen!$B$4),"über 60 €: keine Aufmerksamkeit mehr",IF(AND(G430="§ 37b Pauschalsteuer",J430&gt;Einstellungen!$B$5),"§ 37b: über 10.000 € im Jahr",IF(G430="§ 37b Pauschalsteuer","ok, Sozialversicherung beachten","ok"))))))</f>
        <v/>
      </c>
    </row>
    <row r="431">
      <c r="A431" s="12" t="n"/>
      <c r="F431" s="13" t="n"/>
      <c r="H431" s="9">
        <f>IF(A431="","",DATE(YEAR(A431),MONTH(A431),1))</f>
        <v/>
      </c>
      <c r="I431" s="10">
        <f>IF(OR(A431="",B431=""),"",SUMIFS($F$2:$F$501,$B$2:$B$501,B431,$H$2:$H$501,H431,$G$2:$G$501,"50-€-Sachbezug"))</f>
        <v/>
      </c>
      <c r="J431" s="10">
        <f>IF(B431="","",SUMIFS($F$2:$F$501,$B$2:$B$501,B431,$G$2:$G$501,"§ 37b Pauschalsteuer"))</f>
        <v/>
      </c>
      <c r="K431" s="10">
        <f>IF(G431="§ 37b Pauschalsteuer",ROUND(F431*Einstellungen!$B$6*(1+Einstellungen!$B$7+Einstellungen!$B$8),2),"")</f>
        <v/>
      </c>
      <c r="L431" s="11">
        <f>IF(OR(B431="",G431=""),"",IF(AND(G431="50-€-Sachbezug",I431&gt;Einstellungen!$B$3),"50 € im Monat überschritten: ganzer Betrag steuerpflichtig",IF(AND(G431="60-€-Aufmerksamkeit",D431="Weihnachten"),"Weihnachten ist kein persönlicher Anlass",IF(AND(G431="60-€-Aufmerksamkeit",F431&gt;Einstellungen!$B$4),"über 60 €: keine Aufmerksamkeit mehr",IF(AND(G431="§ 37b Pauschalsteuer",J431&gt;Einstellungen!$B$5),"§ 37b: über 10.000 € im Jahr",IF(G431="§ 37b Pauschalsteuer","ok, Sozialversicherung beachten","ok"))))))</f>
        <v/>
      </c>
    </row>
    <row r="432">
      <c r="A432" s="12" t="n"/>
      <c r="F432" s="13" t="n"/>
      <c r="H432" s="9">
        <f>IF(A432="","",DATE(YEAR(A432),MONTH(A432),1))</f>
        <v/>
      </c>
      <c r="I432" s="10">
        <f>IF(OR(A432="",B432=""),"",SUMIFS($F$2:$F$501,$B$2:$B$501,B432,$H$2:$H$501,H432,$G$2:$G$501,"50-€-Sachbezug"))</f>
        <v/>
      </c>
      <c r="J432" s="10">
        <f>IF(B432="","",SUMIFS($F$2:$F$501,$B$2:$B$501,B432,$G$2:$G$501,"§ 37b Pauschalsteuer"))</f>
        <v/>
      </c>
      <c r="K432" s="10">
        <f>IF(G432="§ 37b Pauschalsteuer",ROUND(F432*Einstellungen!$B$6*(1+Einstellungen!$B$7+Einstellungen!$B$8),2),"")</f>
        <v/>
      </c>
      <c r="L432" s="11">
        <f>IF(OR(B432="",G432=""),"",IF(AND(G432="50-€-Sachbezug",I432&gt;Einstellungen!$B$3),"50 € im Monat überschritten: ganzer Betrag steuerpflichtig",IF(AND(G432="60-€-Aufmerksamkeit",D432="Weihnachten"),"Weihnachten ist kein persönlicher Anlass",IF(AND(G432="60-€-Aufmerksamkeit",F432&gt;Einstellungen!$B$4),"über 60 €: keine Aufmerksamkeit mehr",IF(AND(G432="§ 37b Pauschalsteuer",J432&gt;Einstellungen!$B$5),"§ 37b: über 10.000 € im Jahr",IF(G432="§ 37b Pauschalsteuer","ok, Sozialversicherung beachten","ok"))))))</f>
        <v/>
      </c>
    </row>
    <row r="433">
      <c r="A433" s="12" t="n"/>
      <c r="F433" s="13" t="n"/>
      <c r="H433" s="9">
        <f>IF(A433="","",DATE(YEAR(A433),MONTH(A433),1))</f>
        <v/>
      </c>
      <c r="I433" s="10">
        <f>IF(OR(A433="",B433=""),"",SUMIFS($F$2:$F$501,$B$2:$B$501,B433,$H$2:$H$501,H433,$G$2:$G$501,"50-€-Sachbezug"))</f>
        <v/>
      </c>
      <c r="J433" s="10">
        <f>IF(B433="","",SUMIFS($F$2:$F$501,$B$2:$B$501,B433,$G$2:$G$501,"§ 37b Pauschalsteuer"))</f>
        <v/>
      </c>
      <c r="K433" s="10">
        <f>IF(G433="§ 37b Pauschalsteuer",ROUND(F433*Einstellungen!$B$6*(1+Einstellungen!$B$7+Einstellungen!$B$8),2),"")</f>
        <v/>
      </c>
      <c r="L433" s="11">
        <f>IF(OR(B433="",G433=""),"",IF(AND(G433="50-€-Sachbezug",I433&gt;Einstellungen!$B$3),"50 € im Monat überschritten: ganzer Betrag steuerpflichtig",IF(AND(G433="60-€-Aufmerksamkeit",D433="Weihnachten"),"Weihnachten ist kein persönlicher Anlass",IF(AND(G433="60-€-Aufmerksamkeit",F433&gt;Einstellungen!$B$4),"über 60 €: keine Aufmerksamkeit mehr",IF(AND(G433="§ 37b Pauschalsteuer",J433&gt;Einstellungen!$B$5),"§ 37b: über 10.000 € im Jahr",IF(G433="§ 37b Pauschalsteuer","ok, Sozialversicherung beachten","ok"))))))</f>
        <v/>
      </c>
    </row>
    <row r="434">
      <c r="A434" s="12" t="n"/>
      <c r="F434" s="13" t="n"/>
      <c r="H434" s="9">
        <f>IF(A434="","",DATE(YEAR(A434),MONTH(A434),1))</f>
        <v/>
      </c>
      <c r="I434" s="10">
        <f>IF(OR(A434="",B434=""),"",SUMIFS($F$2:$F$501,$B$2:$B$501,B434,$H$2:$H$501,H434,$G$2:$G$501,"50-€-Sachbezug"))</f>
        <v/>
      </c>
      <c r="J434" s="10">
        <f>IF(B434="","",SUMIFS($F$2:$F$501,$B$2:$B$501,B434,$G$2:$G$501,"§ 37b Pauschalsteuer"))</f>
        <v/>
      </c>
      <c r="K434" s="10">
        <f>IF(G434="§ 37b Pauschalsteuer",ROUND(F434*Einstellungen!$B$6*(1+Einstellungen!$B$7+Einstellungen!$B$8),2),"")</f>
        <v/>
      </c>
      <c r="L434" s="11">
        <f>IF(OR(B434="",G434=""),"",IF(AND(G434="50-€-Sachbezug",I434&gt;Einstellungen!$B$3),"50 € im Monat überschritten: ganzer Betrag steuerpflichtig",IF(AND(G434="60-€-Aufmerksamkeit",D434="Weihnachten"),"Weihnachten ist kein persönlicher Anlass",IF(AND(G434="60-€-Aufmerksamkeit",F434&gt;Einstellungen!$B$4),"über 60 €: keine Aufmerksamkeit mehr",IF(AND(G434="§ 37b Pauschalsteuer",J434&gt;Einstellungen!$B$5),"§ 37b: über 10.000 € im Jahr",IF(G434="§ 37b Pauschalsteuer","ok, Sozialversicherung beachten","ok"))))))</f>
        <v/>
      </c>
    </row>
    <row r="435">
      <c r="A435" s="12" t="n"/>
      <c r="F435" s="13" t="n"/>
      <c r="H435" s="9">
        <f>IF(A435="","",DATE(YEAR(A435),MONTH(A435),1))</f>
        <v/>
      </c>
      <c r="I435" s="10">
        <f>IF(OR(A435="",B435=""),"",SUMIFS($F$2:$F$501,$B$2:$B$501,B435,$H$2:$H$501,H435,$G$2:$G$501,"50-€-Sachbezug"))</f>
        <v/>
      </c>
      <c r="J435" s="10">
        <f>IF(B435="","",SUMIFS($F$2:$F$501,$B$2:$B$501,B435,$G$2:$G$501,"§ 37b Pauschalsteuer"))</f>
        <v/>
      </c>
      <c r="K435" s="10">
        <f>IF(G435="§ 37b Pauschalsteuer",ROUND(F435*Einstellungen!$B$6*(1+Einstellungen!$B$7+Einstellungen!$B$8),2),"")</f>
        <v/>
      </c>
      <c r="L435" s="11">
        <f>IF(OR(B435="",G435=""),"",IF(AND(G435="50-€-Sachbezug",I435&gt;Einstellungen!$B$3),"50 € im Monat überschritten: ganzer Betrag steuerpflichtig",IF(AND(G435="60-€-Aufmerksamkeit",D435="Weihnachten"),"Weihnachten ist kein persönlicher Anlass",IF(AND(G435="60-€-Aufmerksamkeit",F435&gt;Einstellungen!$B$4),"über 60 €: keine Aufmerksamkeit mehr",IF(AND(G435="§ 37b Pauschalsteuer",J435&gt;Einstellungen!$B$5),"§ 37b: über 10.000 € im Jahr",IF(G435="§ 37b Pauschalsteuer","ok, Sozialversicherung beachten","ok"))))))</f>
        <v/>
      </c>
    </row>
    <row r="436">
      <c r="A436" s="12" t="n"/>
      <c r="F436" s="13" t="n"/>
      <c r="H436" s="9">
        <f>IF(A436="","",DATE(YEAR(A436),MONTH(A436),1))</f>
        <v/>
      </c>
      <c r="I436" s="10">
        <f>IF(OR(A436="",B436=""),"",SUMIFS($F$2:$F$501,$B$2:$B$501,B436,$H$2:$H$501,H436,$G$2:$G$501,"50-€-Sachbezug"))</f>
        <v/>
      </c>
      <c r="J436" s="10">
        <f>IF(B436="","",SUMIFS($F$2:$F$501,$B$2:$B$501,B436,$G$2:$G$501,"§ 37b Pauschalsteuer"))</f>
        <v/>
      </c>
      <c r="K436" s="10">
        <f>IF(G436="§ 37b Pauschalsteuer",ROUND(F436*Einstellungen!$B$6*(1+Einstellungen!$B$7+Einstellungen!$B$8),2),"")</f>
        <v/>
      </c>
      <c r="L436" s="11">
        <f>IF(OR(B436="",G436=""),"",IF(AND(G436="50-€-Sachbezug",I436&gt;Einstellungen!$B$3),"50 € im Monat überschritten: ganzer Betrag steuerpflichtig",IF(AND(G436="60-€-Aufmerksamkeit",D436="Weihnachten"),"Weihnachten ist kein persönlicher Anlass",IF(AND(G436="60-€-Aufmerksamkeit",F436&gt;Einstellungen!$B$4),"über 60 €: keine Aufmerksamkeit mehr",IF(AND(G436="§ 37b Pauschalsteuer",J436&gt;Einstellungen!$B$5),"§ 37b: über 10.000 € im Jahr",IF(G436="§ 37b Pauschalsteuer","ok, Sozialversicherung beachten","ok"))))))</f>
        <v/>
      </c>
    </row>
    <row r="437">
      <c r="A437" s="12" t="n"/>
      <c r="F437" s="13" t="n"/>
      <c r="H437" s="9">
        <f>IF(A437="","",DATE(YEAR(A437),MONTH(A437),1))</f>
        <v/>
      </c>
      <c r="I437" s="10">
        <f>IF(OR(A437="",B437=""),"",SUMIFS($F$2:$F$501,$B$2:$B$501,B437,$H$2:$H$501,H437,$G$2:$G$501,"50-€-Sachbezug"))</f>
        <v/>
      </c>
      <c r="J437" s="10">
        <f>IF(B437="","",SUMIFS($F$2:$F$501,$B$2:$B$501,B437,$G$2:$G$501,"§ 37b Pauschalsteuer"))</f>
        <v/>
      </c>
      <c r="K437" s="10">
        <f>IF(G437="§ 37b Pauschalsteuer",ROUND(F437*Einstellungen!$B$6*(1+Einstellungen!$B$7+Einstellungen!$B$8),2),"")</f>
        <v/>
      </c>
      <c r="L437" s="11">
        <f>IF(OR(B437="",G437=""),"",IF(AND(G437="50-€-Sachbezug",I437&gt;Einstellungen!$B$3),"50 € im Monat überschritten: ganzer Betrag steuerpflichtig",IF(AND(G437="60-€-Aufmerksamkeit",D437="Weihnachten"),"Weihnachten ist kein persönlicher Anlass",IF(AND(G437="60-€-Aufmerksamkeit",F437&gt;Einstellungen!$B$4),"über 60 €: keine Aufmerksamkeit mehr",IF(AND(G437="§ 37b Pauschalsteuer",J437&gt;Einstellungen!$B$5),"§ 37b: über 10.000 € im Jahr",IF(G437="§ 37b Pauschalsteuer","ok, Sozialversicherung beachten","ok"))))))</f>
        <v/>
      </c>
    </row>
    <row r="438">
      <c r="A438" s="12" t="n"/>
      <c r="F438" s="13" t="n"/>
      <c r="H438" s="9">
        <f>IF(A438="","",DATE(YEAR(A438),MONTH(A438),1))</f>
        <v/>
      </c>
      <c r="I438" s="10">
        <f>IF(OR(A438="",B438=""),"",SUMIFS($F$2:$F$501,$B$2:$B$501,B438,$H$2:$H$501,H438,$G$2:$G$501,"50-€-Sachbezug"))</f>
        <v/>
      </c>
      <c r="J438" s="10">
        <f>IF(B438="","",SUMIFS($F$2:$F$501,$B$2:$B$501,B438,$G$2:$G$501,"§ 37b Pauschalsteuer"))</f>
        <v/>
      </c>
      <c r="K438" s="10">
        <f>IF(G438="§ 37b Pauschalsteuer",ROUND(F438*Einstellungen!$B$6*(1+Einstellungen!$B$7+Einstellungen!$B$8),2),"")</f>
        <v/>
      </c>
      <c r="L438" s="11">
        <f>IF(OR(B438="",G438=""),"",IF(AND(G438="50-€-Sachbezug",I438&gt;Einstellungen!$B$3),"50 € im Monat überschritten: ganzer Betrag steuerpflichtig",IF(AND(G438="60-€-Aufmerksamkeit",D438="Weihnachten"),"Weihnachten ist kein persönlicher Anlass",IF(AND(G438="60-€-Aufmerksamkeit",F438&gt;Einstellungen!$B$4),"über 60 €: keine Aufmerksamkeit mehr",IF(AND(G438="§ 37b Pauschalsteuer",J438&gt;Einstellungen!$B$5),"§ 37b: über 10.000 € im Jahr",IF(G438="§ 37b Pauschalsteuer","ok, Sozialversicherung beachten","ok"))))))</f>
        <v/>
      </c>
    </row>
    <row r="439">
      <c r="A439" s="12" t="n"/>
      <c r="F439" s="13" t="n"/>
      <c r="H439" s="9">
        <f>IF(A439="","",DATE(YEAR(A439),MONTH(A439),1))</f>
        <v/>
      </c>
      <c r="I439" s="10">
        <f>IF(OR(A439="",B439=""),"",SUMIFS($F$2:$F$501,$B$2:$B$501,B439,$H$2:$H$501,H439,$G$2:$G$501,"50-€-Sachbezug"))</f>
        <v/>
      </c>
      <c r="J439" s="10">
        <f>IF(B439="","",SUMIFS($F$2:$F$501,$B$2:$B$501,B439,$G$2:$G$501,"§ 37b Pauschalsteuer"))</f>
        <v/>
      </c>
      <c r="K439" s="10">
        <f>IF(G439="§ 37b Pauschalsteuer",ROUND(F439*Einstellungen!$B$6*(1+Einstellungen!$B$7+Einstellungen!$B$8),2),"")</f>
        <v/>
      </c>
      <c r="L439" s="11">
        <f>IF(OR(B439="",G439=""),"",IF(AND(G439="50-€-Sachbezug",I439&gt;Einstellungen!$B$3),"50 € im Monat überschritten: ganzer Betrag steuerpflichtig",IF(AND(G439="60-€-Aufmerksamkeit",D439="Weihnachten"),"Weihnachten ist kein persönlicher Anlass",IF(AND(G439="60-€-Aufmerksamkeit",F439&gt;Einstellungen!$B$4),"über 60 €: keine Aufmerksamkeit mehr",IF(AND(G439="§ 37b Pauschalsteuer",J439&gt;Einstellungen!$B$5),"§ 37b: über 10.000 € im Jahr",IF(G439="§ 37b Pauschalsteuer","ok, Sozialversicherung beachten","ok"))))))</f>
        <v/>
      </c>
    </row>
    <row r="440">
      <c r="A440" s="12" t="n"/>
      <c r="F440" s="13" t="n"/>
      <c r="H440" s="9">
        <f>IF(A440="","",DATE(YEAR(A440),MONTH(A440),1))</f>
        <v/>
      </c>
      <c r="I440" s="10">
        <f>IF(OR(A440="",B440=""),"",SUMIFS($F$2:$F$501,$B$2:$B$501,B440,$H$2:$H$501,H440,$G$2:$G$501,"50-€-Sachbezug"))</f>
        <v/>
      </c>
      <c r="J440" s="10">
        <f>IF(B440="","",SUMIFS($F$2:$F$501,$B$2:$B$501,B440,$G$2:$G$501,"§ 37b Pauschalsteuer"))</f>
        <v/>
      </c>
      <c r="K440" s="10">
        <f>IF(G440="§ 37b Pauschalsteuer",ROUND(F440*Einstellungen!$B$6*(1+Einstellungen!$B$7+Einstellungen!$B$8),2),"")</f>
        <v/>
      </c>
      <c r="L440" s="11">
        <f>IF(OR(B440="",G440=""),"",IF(AND(G440="50-€-Sachbezug",I440&gt;Einstellungen!$B$3),"50 € im Monat überschritten: ganzer Betrag steuerpflichtig",IF(AND(G440="60-€-Aufmerksamkeit",D440="Weihnachten"),"Weihnachten ist kein persönlicher Anlass",IF(AND(G440="60-€-Aufmerksamkeit",F440&gt;Einstellungen!$B$4),"über 60 €: keine Aufmerksamkeit mehr",IF(AND(G440="§ 37b Pauschalsteuer",J440&gt;Einstellungen!$B$5),"§ 37b: über 10.000 € im Jahr",IF(G440="§ 37b Pauschalsteuer","ok, Sozialversicherung beachten","ok"))))))</f>
        <v/>
      </c>
    </row>
    <row r="441">
      <c r="A441" s="12" t="n"/>
      <c r="F441" s="13" t="n"/>
      <c r="H441" s="9">
        <f>IF(A441="","",DATE(YEAR(A441),MONTH(A441),1))</f>
        <v/>
      </c>
      <c r="I441" s="10">
        <f>IF(OR(A441="",B441=""),"",SUMIFS($F$2:$F$501,$B$2:$B$501,B441,$H$2:$H$501,H441,$G$2:$G$501,"50-€-Sachbezug"))</f>
        <v/>
      </c>
      <c r="J441" s="10">
        <f>IF(B441="","",SUMIFS($F$2:$F$501,$B$2:$B$501,B441,$G$2:$G$501,"§ 37b Pauschalsteuer"))</f>
        <v/>
      </c>
      <c r="K441" s="10">
        <f>IF(G441="§ 37b Pauschalsteuer",ROUND(F441*Einstellungen!$B$6*(1+Einstellungen!$B$7+Einstellungen!$B$8),2),"")</f>
        <v/>
      </c>
      <c r="L441" s="11">
        <f>IF(OR(B441="",G441=""),"",IF(AND(G441="50-€-Sachbezug",I441&gt;Einstellungen!$B$3),"50 € im Monat überschritten: ganzer Betrag steuerpflichtig",IF(AND(G441="60-€-Aufmerksamkeit",D441="Weihnachten"),"Weihnachten ist kein persönlicher Anlass",IF(AND(G441="60-€-Aufmerksamkeit",F441&gt;Einstellungen!$B$4),"über 60 €: keine Aufmerksamkeit mehr",IF(AND(G441="§ 37b Pauschalsteuer",J441&gt;Einstellungen!$B$5),"§ 37b: über 10.000 € im Jahr",IF(G441="§ 37b Pauschalsteuer","ok, Sozialversicherung beachten","ok"))))))</f>
        <v/>
      </c>
    </row>
    <row r="442">
      <c r="A442" s="12" t="n"/>
      <c r="F442" s="13" t="n"/>
      <c r="H442" s="9">
        <f>IF(A442="","",DATE(YEAR(A442),MONTH(A442),1))</f>
        <v/>
      </c>
      <c r="I442" s="10">
        <f>IF(OR(A442="",B442=""),"",SUMIFS($F$2:$F$501,$B$2:$B$501,B442,$H$2:$H$501,H442,$G$2:$G$501,"50-€-Sachbezug"))</f>
        <v/>
      </c>
      <c r="J442" s="10">
        <f>IF(B442="","",SUMIFS($F$2:$F$501,$B$2:$B$501,B442,$G$2:$G$501,"§ 37b Pauschalsteuer"))</f>
        <v/>
      </c>
      <c r="K442" s="10">
        <f>IF(G442="§ 37b Pauschalsteuer",ROUND(F442*Einstellungen!$B$6*(1+Einstellungen!$B$7+Einstellungen!$B$8),2),"")</f>
        <v/>
      </c>
      <c r="L442" s="11">
        <f>IF(OR(B442="",G442=""),"",IF(AND(G442="50-€-Sachbezug",I442&gt;Einstellungen!$B$3),"50 € im Monat überschritten: ganzer Betrag steuerpflichtig",IF(AND(G442="60-€-Aufmerksamkeit",D442="Weihnachten"),"Weihnachten ist kein persönlicher Anlass",IF(AND(G442="60-€-Aufmerksamkeit",F442&gt;Einstellungen!$B$4),"über 60 €: keine Aufmerksamkeit mehr",IF(AND(G442="§ 37b Pauschalsteuer",J442&gt;Einstellungen!$B$5),"§ 37b: über 10.000 € im Jahr",IF(G442="§ 37b Pauschalsteuer","ok, Sozialversicherung beachten","ok"))))))</f>
        <v/>
      </c>
    </row>
    <row r="443">
      <c r="A443" s="12" t="n"/>
      <c r="F443" s="13" t="n"/>
      <c r="H443" s="9">
        <f>IF(A443="","",DATE(YEAR(A443),MONTH(A443),1))</f>
        <v/>
      </c>
      <c r="I443" s="10">
        <f>IF(OR(A443="",B443=""),"",SUMIFS($F$2:$F$501,$B$2:$B$501,B443,$H$2:$H$501,H443,$G$2:$G$501,"50-€-Sachbezug"))</f>
        <v/>
      </c>
      <c r="J443" s="10">
        <f>IF(B443="","",SUMIFS($F$2:$F$501,$B$2:$B$501,B443,$G$2:$G$501,"§ 37b Pauschalsteuer"))</f>
        <v/>
      </c>
      <c r="K443" s="10">
        <f>IF(G443="§ 37b Pauschalsteuer",ROUND(F443*Einstellungen!$B$6*(1+Einstellungen!$B$7+Einstellungen!$B$8),2),"")</f>
        <v/>
      </c>
      <c r="L443" s="11">
        <f>IF(OR(B443="",G443=""),"",IF(AND(G443="50-€-Sachbezug",I443&gt;Einstellungen!$B$3),"50 € im Monat überschritten: ganzer Betrag steuerpflichtig",IF(AND(G443="60-€-Aufmerksamkeit",D443="Weihnachten"),"Weihnachten ist kein persönlicher Anlass",IF(AND(G443="60-€-Aufmerksamkeit",F443&gt;Einstellungen!$B$4),"über 60 €: keine Aufmerksamkeit mehr",IF(AND(G443="§ 37b Pauschalsteuer",J443&gt;Einstellungen!$B$5),"§ 37b: über 10.000 € im Jahr",IF(G443="§ 37b Pauschalsteuer","ok, Sozialversicherung beachten","ok"))))))</f>
        <v/>
      </c>
    </row>
    <row r="444">
      <c r="A444" s="12" t="n"/>
      <c r="F444" s="13" t="n"/>
      <c r="H444" s="9">
        <f>IF(A444="","",DATE(YEAR(A444),MONTH(A444),1))</f>
        <v/>
      </c>
      <c r="I444" s="10">
        <f>IF(OR(A444="",B444=""),"",SUMIFS($F$2:$F$501,$B$2:$B$501,B444,$H$2:$H$501,H444,$G$2:$G$501,"50-€-Sachbezug"))</f>
        <v/>
      </c>
      <c r="J444" s="10">
        <f>IF(B444="","",SUMIFS($F$2:$F$501,$B$2:$B$501,B444,$G$2:$G$501,"§ 37b Pauschalsteuer"))</f>
        <v/>
      </c>
      <c r="K444" s="10">
        <f>IF(G444="§ 37b Pauschalsteuer",ROUND(F444*Einstellungen!$B$6*(1+Einstellungen!$B$7+Einstellungen!$B$8),2),"")</f>
        <v/>
      </c>
      <c r="L444" s="11">
        <f>IF(OR(B444="",G444=""),"",IF(AND(G444="50-€-Sachbezug",I444&gt;Einstellungen!$B$3),"50 € im Monat überschritten: ganzer Betrag steuerpflichtig",IF(AND(G444="60-€-Aufmerksamkeit",D444="Weihnachten"),"Weihnachten ist kein persönlicher Anlass",IF(AND(G444="60-€-Aufmerksamkeit",F444&gt;Einstellungen!$B$4),"über 60 €: keine Aufmerksamkeit mehr",IF(AND(G444="§ 37b Pauschalsteuer",J444&gt;Einstellungen!$B$5),"§ 37b: über 10.000 € im Jahr",IF(G444="§ 37b Pauschalsteuer","ok, Sozialversicherung beachten","ok"))))))</f>
        <v/>
      </c>
    </row>
    <row r="445">
      <c r="A445" s="12" t="n"/>
      <c r="F445" s="13" t="n"/>
      <c r="H445" s="9">
        <f>IF(A445="","",DATE(YEAR(A445),MONTH(A445),1))</f>
        <v/>
      </c>
      <c r="I445" s="10">
        <f>IF(OR(A445="",B445=""),"",SUMIFS($F$2:$F$501,$B$2:$B$501,B445,$H$2:$H$501,H445,$G$2:$G$501,"50-€-Sachbezug"))</f>
        <v/>
      </c>
      <c r="J445" s="10">
        <f>IF(B445="","",SUMIFS($F$2:$F$501,$B$2:$B$501,B445,$G$2:$G$501,"§ 37b Pauschalsteuer"))</f>
        <v/>
      </c>
      <c r="K445" s="10">
        <f>IF(G445="§ 37b Pauschalsteuer",ROUND(F445*Einstellungen!$B$6*(1+Einstellungen!$B$7+Einstellungen!$B$8),2),"")</f>
        <v/>
      </c>
      <c r="L445" s="11">
        <f>IF(OR(B445="",G445=""),"",IF(AND(G445="50-€-Sachbezug",I445&gt;Einstellungen!$B$3),"50 € im Monat überschritten: ganzer Betrag steuerpflichtig",IF(AND(G445="60-€-Aufmerksamkeit",D445="Weihnachten"),"Weihnachten ist kein persönlicher Anlass",IF(AND(G445="60-€-Aufmerksamkeit",F445&gt;Einstellungen!$B$4),"über 60 €: keine Aufmerksamkeit mehr",IF(AND(G445="§ 37b Pauschalsteuer",J445&gt;Einstellungen!$B$5),"§ 37b: über 10.000 € im Jahr",IF(G445="§ 37b Pauschalsteuer","ok, Sozialversicherung beachten","ok"))))))</f>
        <v/>
      </c>
    </row>
    <row r="446">
      <c r="A446" s="12" t="n"/>
      <c r="F446" s="13" t="n"/>
      <c r="H446" s="9">
        <f>IF(A446="","",DATE(YEAR(A446),MONTH(A446),1))</f>
        <v/>
      </c>
      <c r="I446" s="10">
        <f>IF(OR(A446="",B446=""),"",SUMIFS($F$2:$F$501,$B$2:$B$501,B446,$H$2:$H$501,H446,$G$2:$G$501,"50-€-Sachbezug"))</f>
        <v/>
      </c>
      <c r="J446" s="10">
        <f>IF(B446="","",SUMIFS($F$2:$F$501,$B$2:$B$501,B446,$G$2:$G$501,"§ 37b Pauschalsteuer"))</f>
        <v/>
      </c>
      <c r="K446" s="10">
        <f>IF(G446="§ 37b Pauschalsteuer",ROUND(F446*Einstellungen!$B$6*(1+Einstellungen!$B$7+Einstellungen!$B$8),2),"")</f>
        <v/>
      </c>
      <c r="L446" s="11">
        <f>IF(OR(B446="",G446=""),"",IF(AND(G446="50-€-Sachbezug",I446&gt;Einstellungen!$B$3),"50 € im Monat überschritten: ganzer Betrag steuerpflichtig",IF(AND(G446="60-€-Aufmerksamkeit",D446="Weihnachten"),"Weihnachten ist kein persönlicher Anlass",IF(AND(G446="60-€-Aufmerksamkeit",F446&gt;Einstellungen!$B$4),"über 60 €: keine Aufmerksamkeit mehr",IF(AND(G446="§ 37b Pauschalsteuer",J446&gt;Einstellungen!$B$5),"§ 37b: über 10.000 € im Jahr",IF(G446="§ 37b Pauschalsteuer","ok, Sozialversicherung beachten","ok"))))))</f>
        <v/>
      </c>
    </row>
    <row r="447">
      <c r="A447" s="12" t="n"/>
      <c r="F447" s="13" t="n"/>
      <c r="H447" s="9">
        <f>IF(A447="","",DATE(YEAR(A447),MONTH(A447),1))</f>
        <v/>
      </c>
      <c r="I447" s="10">
        <f>IF(OR(A447="",B447=""),"",SUMIFS($F$2:$F$501,$B$2:$B$501,B447,$H$2:$H$501,H447,$G$2:$G$501,"50-€-Sachbezug"))</f>
        <v/>
      </c>
      <c r="J447" s="10">
        <f>IF(B447="","",SUMIFS($F$2:$F$501,$B$2:$B$501,B447,$G$2:$G$501,"§ 37b Pauschalsteuer"))</f>
        <v/>
      </c>
      <c r="K447" s="10">
        <f>IF(G447="§ 37b Pauschalsteuer",ROUND(F447*Einstellungen!$B$6*(1+Einstellungen!$B$7+Einstellungen!$B$8),2),"")</f>
        <v/>
      </c>
      <c r="L447" s="11">
        <f>IF(OR(B447="",G447=""),"",IF(AND(G447="50-€-Sachbezug",I447&gt;Einstellungen!$B$3),"50 € im Monat überschritten: ganzer Betrag steuerpflichtig",IF(AND(G447="60-€-Aufmerksamkeit",D447="Weihnachten"),"Weihnachten ist kein persönlicher Anlass",IF(AND(G447="60-€-Aufmerksamkeit",F447&gt;Einstellungen!$B$4),"über 60 €: keine Aufmerksamkeit mehr",IF(AND(G447="§ 37b Pauschalsteuer",J447&gt;Einstellungen!$B$5),"§ 37b: über 10.000 € im Jahr",IF(G447="§ 37b Pauschalsteuer","ok, Sozialversicherung beachten","ok"))))))</f>
        <v/>
      </c>
    </row>
    <row r="448">
      <c r="A448" s="12" t="n"/>
      <c r="F448" s="13" t="n"/>
      <c r="H448" s="9">
        <f>IF(A448="","",DATE(YEAR(A448),MONTH(A448),1))</f>
        <v/>
      </c>
      <c r="I448" s="10">
        <f>IF(OR(A448="",B448=""),"",SUMIFS($F$2:$F$501,$B$2:$B$501,B448,$H$2:$H$501,H448,$G$2:$G$501,"50-€-Sachbezug"))</f>
        <v/>
      </c>
      <c r="J448" s="10">
        <f>IF(B448="","",SUMIFS($F$2:$F$501,$B$2:$B$501,B448,$G$2:$G$501,"§ 37b Pauschalsteuer"))</f>
        <v/>
      </c>
      <c r="K448" s="10">
        <f>IF(G448="§ 37b Pauschalsteuer",ROUND(F448*Einstellungen!$B$6*(1+Einstellungen!$B$7+Einstellungen!$B$8),2),"")</f>
        <v/>
      </c>
      <c r="L448" s="11">
        <f>IF(OR(B448="",G448=""),"",IF(AND(G448="50-€-Sachbezug",I448&gt;Einstellungen!$B$3),"50 € im Monat überschritten: ganzer Betrag steuerpflichtig",IF(AND(G448="60-€-Aufmerksamkeit",D448="Weihnachten"),"Weihnachten ist kein persönlicher Anlass",IF(AND(G448="60-€-Aufmerksamkeit",F448&gt;Einstellungen!$B$4),"über 60 €: keine Aufmerksamkeit mehr",IF(AND(G448="§ 37b Pauschalsteuer",J448&gt;Einstellungen!$B$5),"§ 37b: über 10.000 € im Jahr",IF(G448="§ 37b Pauschalsteuer","ok, Sozialversicherung beachten","ok"))))))</f>
        <v/>
      </c>
    </row>
    <row r="449">
      <c r="A449" s="12" t="n"/>
      <c r="F449" s="13" t="n"/>
      <c r="H449" s="9">
        <f>IF(A449="","",DATE(YEAR(A449),MONTH(A449),1))</f>
        <v/>
      </c>
      <c r="I449" s="10">
        <f>IF(OR(A449="",B449=""),"",SUMIFS($F$2:$F$501,$B$2:$B$501,B449,$H$2:$H$501,H449,$G$2:$G$501,"50-€-Sachbezug"))</f>
        <v/>
      </c>
      <c r="J449" s="10">
        <f>IF(B449="","",SUMIFS($F$2:$F$501,$B$2:$B$501,B449,$G$2:$G$501,"§ 37b Pauschalsteuer"))</f>
        <v/>
      </c>
      <c r="K449" s="10">
        <f>IF(G449="§ 37b Pauschalsteuer",ROUND(F449*Einstellungen!$B$6*(1+Einstellungen!$B$7+Einstellungen!$B$8),2),"")</f>
        <v/>
      </c>
      <c r="L449" s="11">
        <f>IF(OR(B449="",G449=""),"",IF(AND(G449="50-€-Sachbezug",I449&gt;Einstellungen!$B$3),"50 € im Monat überschritten: ganzer Betrag steuerpflichtig",IF(AND(G449="60-€-Aufmerksamkeit",D449="Weihnachten"),"Weihnachten ist kein persönlicher Anlass",IF(AND(G449="60-€-Aufmerksamkeit",F449&gt;Einstellungen!$B$4),"über 60 €: keine Aufmerksamkeit mehr",IF(AND(G449="§ 37b Pauschalsteuer",J449&gt;Einstellungen!$B$5),"§ 37b: über 10.000 € im Jahr",IF(G449="§ 37b Pauschalsteuer","ok, Sozialversicherung beachten","ok"))))))</f>
        <v/>
      </c>
    </row>
    <row r="450">
      <c r="A450" s="12" t="n"/>
      <c r="F450" s="13" t="n"/>
      <c r="H450" s="9">
        <f>IF(A450="","",DATE(YEAR(A450),MONTH(A450),1))</f>
        <v/>
      </c>
      <c r="I450" s="10">
        <f>IF(OR(A450="",B450=""),"",SUMIFS($F$2:$F$501,$B$2:$B$501,B450,$H$2:$H$501,H450,$G$2:$G$501,"50-€-Sachbezug"))</f>
        <v/>
      </c>
      <c r="J450" s="10">
        <f>IF(B450="","",SUMIFS($F$2:$F$501,$B$2:$B$501,B450,$G$2:$G$501,"§ 37b Pauschalsteuer"))</f>
        <v/>
      </c>
      <c r="K450" s="10">
        <f>IF(G450="§ 37b Pauschalsteuer",ROUND(F450*Einstellungen!$B$6*(1+Einstellungen!$B$7+Einstellungen!$B$8),2),"")</f>
        <v/>
      </c>
      <c r="L450" s="11">
        <f>IF(OR(B450="",G450=""),"",IF(AND(G450="50-€-Sachbezug",I450&gt;Einstellungen!$B$3),"50 € im Monat überschritten: ganzer Betrag steuerpflichtig",IF(AND(G450="60-€-Aufmerksamkeit",D450="Weihnachten"),"Weihnachten ist kein persönlicher Anlass",IF(AND(G450="60-€-Aufmerksamkeit",F450&gt;Einstellungen!$B$4),"über 60 €: keine Aufmerksamkeit mehr",IF(AND(G450="§ 37b Pauschalsteuer",J450&gt;Einstellungen!$B$5),"§ 37b: über 10.000 € im Jahr",IF(G450="§ 37b Pauschalsteuer","ok, Sozialversicherung beachten","ok"))))))</f>
        <v/>
      </c>
    </row>
    <row r="451">
      <c r="A451" s="12" t="n"/>
      <c r="F451" s="13" t="n"/>
      <c r="H451" s="9">
        <f>IF(A451="","",DATE(YEAR(A451),MONTH(A451),1))</f>
        <v/>
      </c>
      <c r="I451" s="10">
        <f>IF(OR(A451="",B451=""),"",SUMIFS($F$2:$F$501,$B$2:$B$501,B451,$H$2:$H$501,H451,$G$2:$G$501,"50-€-Sachbezug"))</f>
        <v/>
      </c>
      <c r="J451" s="10">
        <f>IF(B451="","",SUMIFS($F$2:$F$501,$B$2:$B$501,B451,$G$2:$G$501,"§ 37b Pauschalsteuer"))</f>
        <v/>
      </c>
      <c r="K451" s="10">
        <f>IF(G451="§ 37b Pauschalsteuer",ROUND(F451*Einstellungen!$B$6*(1+Einstellungen!$B$7+Einstellungen!$B$8),2),"")</f>
        <v/>
      </c>
      <c r="L451" s="11">
        <f>IF(OR(B451="",G451=""),"",IF(AND(G451="50-€-Sachbezug",I451&gt;Einstellungen!$B$3),"50 € im Monat überschritten: ganzer Betrag steuerpflichtig",IF(AND(G451="60-€-Aufmerksamkeit",D451="Weihnachten"),"Weihnachten ist kein persönlicher Anlass",IF(AND(G451="60-€-Aufmerksamkeit",F451&gt;Einstellungen!$B$4),"über 60 €: keine Aufmerksamkeit mehr",IF(AND(G451="§ 37b Pauschalsteuer",J451&gt;Einstellungen!$B$5),"§ 37b: über 10.000 € im Jahr",IF(G451="§ 37b Pauschalsteuer","ok, Sozialversicherung beachten","ok"))))))</f>
        <v/>
      </c>
    </row>
    <row r="452">
      <c r="A452" s="12" t="n"/>
      <c r="F452" s="13" t="n"/>
      <c r="H452" s="9">
        <f>IF(A452="","",DATE(YEAR(A452),MONTH(A452),1))</f>
        <v/>
      </c>
      <c r="I452" s="10">
        <f>IF(OR(A452="",B452=""),"",SUMIFS($F$2:$F$501,$B$2:$B$501,B452,$H$2:$H$501,H452,$G$2:$G$501,"50-€-Sachbezug"))</f>
        <v/>
      </c>
      <c r="J452" s="10">
        <f>IF(B452="","",SUMIFS($F$2:$F$501,$B$2:$B$501,B452,$G$2:$G$501,"§ 37b Pauschalsteuer"))</f>
        <v/>
      </c>
      <c r="K452" s="10">
        <f>IF(G452="§ 37b Pauschalsteuer",ROUND(F452*Einstellungen!$B$6*(1+Einstellungen!$B$7+Einstellungen!$B$8),2),"")</f>
        <v/>
      </c>
      <c r="L452" s="11">
        <f>IF(OR(B452="",G452=""),"",IF(AND(G452="50-€-Sachbezug",I452&gt;Einstellungen!$B$3),"50 € im Monat überschritten: ganzer Betrag steuerpflichtig",IF(AND(G452="60-€-Aufmerksamkeit",D452="Weihnachten"),"Weihnachten ist kein persönlicher Anlass",IF(AND(G452="60-€-Aufmerksamkeit",F452&gt;Einstellungen!$B$4),"über 60 €: keine Aufmerksamkeit mehr",IF(AND(G452="§ 37b Pauschalsteuer",J452&gt;Einstellungen!$B$5),"§ 37b: über 10.000 € im Jahr",IF(G452="§ 37b Pauschalsteuer","ok, Sozialversicherung beachten","ok"))))))</f>
        <v/>
      </c>
    </row>
    <row r="453">
      <c r="A453" s="12" t="n"/>
      <c r="F453" s="13" t="n"/>
      <c r="H453" s="9">
        <f>IF(A453="","",DATE(YEAR(A453),MONTH(A453),1))</f>
        <v/>
      </c>
      <c r="I453" s="10">
        <f>IF(OR(A453="",B453=""),"",SUMIFS($F$2:$F$501,$B$2:$B$501,B453,$H$2:$H$501,H453,$G$2:$G$501,"50-€-Sachbezug"))</f>
        <v/>
      </c>
      <c r="J453" s="10">
        <f>IF(B453="","",SUMIFS($F$2:$F$501,$B$2:$B$501,B453,$G$2:$G$501,"§ 37b Pauschalsteuer"))</f>
        <v/>
      </c>
      <c r="K453" s="10">
        <f>IF(G453="§ 37b Pauschalsteuer",ROUND(F453*Einstellungen!$B$6*(1+Einstellungen!$B$7+Einstellungen!$B$8),2),"")</f>
        <v/>
      </c>
      <c r="L453" s="11">
        <f>IF(OR(B453="",G453=""),"",IF(AND(G453="50-€-Sachbezug",I453&gt;Einstellungen!$B$3),"50 € im Monat überschritten: ganzer Betrag steuerpflichtig",IF(AND(G453="60-€-Aufmerksamkeit",D453="Weihnachten"),"Weihnachten ist kein persönlicher Anlass",IF(AND(G453="60-€-Aufmerksamkeit",F453&gt;Einstellungen!$B$4),"über 60 €: keine Aufmerksamkeit mehr",IF(AND(G453="§ 37b Pauschalsteuer",J453&gt;Einstellungen!$B$5),"§ 37b: über 10.000 € im Jahr",IF(G453="§ 37b Pauschalsteuer","ok, Sozialversicherung beachten","ok"))))))</f>
        <v/>
      </c>
    </row>
    <row r="454">
      <c r="A454" s="12" t="n"/>
      <c r="F454" s="13" t="n"/>
      <c r="H454" s="9">
        <f>IF(A454="","",DATE(YEAR(A454),MONTH(A454),1))</f>
        <v/>
      </c>
      <c r="I454" s="10">
        <f>IF(OR(A454="",B454=""),"",SUMIFS($F$2:$F$501,$B$2:$B$501,B454,$H$2:$H$501,H454,$G$2:$G$501,"50-€-Sachbezug"))</f>
        <v/>
      </c>
      <c r="J454" s="10">
        <f>IF(B454="","",SUMIFS($F$2:$F$501,$B$2:$B$501,B454,$G$2:$G$501,"§ 37b Pauschalsteuer"))</f>
        <v/>
      </c>
      <c r="K454" s="10">
        <f>IF(G454="§ 37b Pauschalsteuer",ROUND(F454*Einstellungen!$B$6*(1+Einstellungen!$B$7+Einstellungen!$B$8),2),"")</f>
        <v/>
      </c>
      <c r="L454" s="11">
        <f>IF(OR(B454="",G454=""),"",IF(AND(G454="50-€-Sachbezug",I454&gt;Einstellungen!$B$3),"50 € im Monat überschritten: ganzer Betrag steuerpflichtig",IF(AND(G454="60-€-Aufmerksamkeit",D454="Weihnachten"),"Weihnachten ist kein persönlicher Anlass",IF(AND(G454="60-€-Aufmerksamkeit",F454&gt;Einstellungen!$B$4),"über 60 €: keine Aufmerksamkeit mehr",IF(AND(G454="§ 37b Pauschalsteuer",J454&gt;Einstellungen!$B$5),"§ 37b: über 10.000 € im Jahr",IF(G454="§ 37b Pauschalsteuer","ok, Sozialversicherung beachten","ok"))))))</f>
        <v/>
      </c>
    </row>
    <row r="455">
      <c r="A455" s="12" t="n"/>
      <c r="F455" s="13" t="n"/>
      <c r="H455" s="9">
        <f>IF(A455="","",DATE(YEAR(A455),MONTH(A455),1))</f>
        <v/>
      </c>
      <c r="I455" s="10">
        <f>IF(OR(A455="",B455=""),"",SUMIFS($F$2:$F$501,$B$2:$B$501,B455,$H$2:$H$501,H455,$G$2:$G$501,"50-€-Sachbezug"))</f>
        <v/>
      </c>
      <c r="J455" s="10">
        <f>IF(B455="","",SUMIFS($F$2:$F$501,$B$2:$B$501,B455,$G$2:$G$501,"§ 37b Pauschalsteuer"))</f>
        <v/>
      </c>
      <c r="K455" s="10">
        <f>IF(G455="§ 37b Pauschalsteuer",ROUND(F455*Einstellungen!$B$6*(1+Einstellungen!$B$7+Einstellungen!$B$8),2),"")</f>
        <v/>
      </c>
      <c r="L455" s="11">
        <f>IF(OR(B455="",G455=""),"",IF(AND(G455="50-€-Sachbezug",I455&gt;Einstellungen!$B$3),"50 € im Monat überschritten: ganzer Betrag steuerpflichtig",IF(AND(G455="60-€-Aufmerksamkeit",D455="Weihnachten"),"Weihnachten ist kein persönlicher Anlass",IF(AND(G455="60-€-Aufmerksamkeit",F455&gt;Einstellungen!$B$4),"über 60 €: keine Aufmerksamkeit mehr",IF(AND(G455="§ 37b Pauschalsteuer",J455&gt;Einstellungen!$B$5),"§ 37b: über 10.000 € im Jahr",IF(G455="§ 37b Pauschalsteuer","ok, Sozialversicherung beachten","ok"))))))</f>
        <v/>
      </c>
    </row>
    <row r="456">
      <c r="A456" s="12" t="n"/>
      <c r="F456" s="13" t="n"/>
      <c r="H456" s="9">
        <f>IF(A456="","",DATE(YEAR(A456),MONTH(A456),1))</f>
        <v/>
      </c>
      <c r="I456" s="10">
        <f>IF(OR(A456="",B456=""),"",SUMIFS($F$2:$F$501,$B$2:$B$501,B456,$H$2:$H$501,H456,$G$2:$G$501,"50-€-Sachbezug"))</f>
        <v/>
      </c>
      <c r="J456" s="10">
        <f>IF(B456="","",SUMIFS($F$2:$F$501,$B$2:$B$501,B456,$G$2:$G$501,"§ 37b Pauschalsteuer"))</f>
        <v/>
      </c>
      <c r="K456" s="10">
        <f>IF(G456="§ 37b Pauschalsteuer",ROUND(F456*Einstellungen!$B$6*(1+Einstellungen!$B$7+Einstellungen!$B$8),2),"")</f>
        <v/>
      </c>
      <c r="L456" s="11">
        <f>IF(OR(B456="",G456=""),"",IF(AND(G456="50-€-Sachbezug",I456&gt;Einstellungen!$B$3),"50 € im Monat überschritten: ganzer Betrag steuerpflichtig",IF(AND(G456="60-€-Aufmerksamkeit",D456="Weihnachten"),"Weihnachten ist kein persönlicher Anlass",IF(AND(G456="60-€-Aufmerksamkeit",F456&gt;Einstellungen!$B$4),"über 60 €: keine Aufmerksamkeit mehr",IF(AND(G456="§ 37b Pauschalsteuer",J456&gt;Einstellungen!$B$5),"§ 37b: über 10.000 € im Jahr",IF(G456="§ 37b Pauschalsteuer","ok, Sozialversicherung beachten","ok"))))))</f>
        <v/>
      </c>
    </row>
    <row r="457">
      <c r="A457" s="12" t="n"/>
      <c r="F457" s="13" t="n"/>
      <c r="H457" s="9">
        <f>IF(A457="","",DATE(YEAR(A457),MONTH(A457),1))</f>
        <v/>
      </c>
      <c r="I457" s="10">
        <f>IF(OR(A457="",B457=""),"",SUMIFS($F$2:$F$501,$B$2:$B$501,B457,$H$2:$H$501,H457,$G$2:$G$501,"50-€-Sachbezug"))</f>
        <v/>
      </c>
      <c r="J457" s="10">
        <f>IF(B457="","",SUMIFS($F$2:$F$501,$B$2:$B$501,B457,$G$2:$G$501,"§ 37b Pauschalsteuer"))</f>
        <v/>
      </c>
      <c r="K457" s="10">
        <f>IF(G457="§ 37b Pauschalsteuer",ROUND(F457*Einstellungen!$B$6*(1+Einstellungen!$B$7+Einstellungen!$B$8),2),"")</f>
        <v/>
      </c>
      <c r="L457" s="11">
        <f>IF(OR(B457="",G457=""),"",IF(AND(G457="50-€-Sachbezug",I457&gt;Einstellungen!$B$3),"50 € im Monat überschritten: ganzer Betrag steuerpflichtig",IF(AND(G457="60-€-Aufmerksamkeit",D457="Weihnachten"),"Weihnachten ist kein persönlicher Anlass",IF(AND(G457="60-€-Aufmerksamkeit",F457&gt;Einstellungen!$B$4),"über 60 €: keine Aufmerksamkeit mehr",IF(AND(G457="§ 37b Pauschalsteuer",J457&gt;Einstellungen!$B$5),"§ 37b: über 10.000 € im Jahr",IF(G457="§ 37b Pauschalsteuer","ok, Sozialversicherung beachten","ok"))))))</f>
        <v/>
      </c>
    </row>
    <row r="458">
      <c r="A458" s="12" t="n"/>
      <c r="F458" s="13" t="n"/>
      <c r="H458" s="9">
        <f>IF(A458="","",DATE(YEAR(A458),MONTH(A458),1))</f>
        <v/>
      </c>
      <c r="I458" s="10">
        <f>IF(OR(A458="",B458=""),"",SUMIFS($F$2:$F$501,$B$2:$B$501,B458,$H$2:$H$501,H458,$G$2:$G$501,"50-€-Sachbezug"))</f>
        <v/>
      </c>
      <c r="J458" s="10">
        <f>IF(B458="","",SUMIFS($F$2:$F$501,$B$2:$B$501,B458,$G$2:$G$501,"§ 37b Pauschalsteuer"))</f>
        <v/>
      </c>
      <c r="K458" s="10">
        <f>IF(G458="§ 37b Pauschalsteuer",ROUND(F458*Einstellungen!$B$6*(1+Einstellungen!$B$7+Einstellungen!$B$8),2),"")</f>
        <v/>
      </c>
      <c r="L458" s="11">
        <f>IF(OR(B458="",G458=""),"",IF(AND(G458="50-€-Sachbezug",I458&gt;Einstellungen!$B$3),"50 € im Monat überschritten: ganzer Betrag steuerpflichtig",IF(AND(G458="60-€-Aufmerksamkeit",D458="Weihnachten"),"Weihnachten ist kein persönlicher Anlass",IF(AND(G458="60-€-Aufmerksamkeit",F458&gt;Einstellungen!$B$4),"über 60 €: keine Aufmerksamkeit mehr",IF(AND(G458="§ 37b Pauschalsteuer",J458&gt;Einstellungen!$B$5),"§ 37b: über 10.000 € im Jahr",IF(G458="§ 37b Pauschalsteuer","ok, Sozialversicherung beachten","ok"))))))</f>
        <v/>
      </c>
    </row>
    <row r="459">
      <c r="A459" s="12" t="n"/>
      <c r="F459" s="13" t="n"/>
      <c r="H459" s="9">
        <f>IF(A459="","",DATE(YEAR(A459),MONTH(A459),1))</f>
        <v/>
      </c>
      <c r="I459" s="10">
        <f>IF(OR(A459="",B459=""),"",SUMIFS($F$2:$F$501,$B$2:$B$501,B459,$H$2:$H$501,H459,$G$2:$G$501,"50-€-Sachbezug"))</f>
        <v/>
      </c>
      <c r="J459" s="10">
        <f>IF(B459="","",SUMIFS($F$2:$F$501,$B$2:$B$501,B459,$G$2:$G$501,"§ 37b Pauschalsteuer"))</f>
        <v/>
      </c>
      <c r="K459" s="10">
        <f>IF(G459="§ 37b Pauschalsteuer",ROUND(F459*Einstellungen!$B$6*(1+Einstellungen!$B$7+Einstellungen!$B$8),2),"")</f>
        <v/>
      </c>
      <c r="L459" s="11">
        <f>IF(OR(B459="",G459=""),"",IF(AND(G459="50-€-Sachbezug",I459&gt;Einstellungen!$B$3),"50 € im Monat überschritten: ganzer Betrag steuerpflichtig",IF(AND(G459="60-€-Aufmerksamkeit",D459="Weihnachten"),"Weihnachten ist kein persönlicher Anlass",IF(AND(G459="60-€-Aufmerksamkeit",F459&gt;Einstellungen!$B$4),"über 60 €: keine Aufmerksamkeit mehr",IF(AND(G459="§ 37b Pauschalsteuer",J459&gt;Einstellungen!$B$5),"§ 37b: über 10.000 € im Jahr",IF(G459="§ 37b Pauschalsteuer","ok, Sozialversicherung beachten","ok"))))))</f>
        <v/>
      </c>
    </row>
    <row r="460">
      <c r="A460" s="12" t="n"/>
      <c r="F460" s="13" t="n"/>
      <c r="H460" s="9">
        <f>IF(A460="","",DATE(YEAR(A460),MONTH(A460),1))</f>
        <v/>
      </c>
      <c r="I460" s="10">
        <f>IF(OR(A460="",B460=""),"",SUMIFS($F$2:$F$501,$B$2:$B$501,B460,$H$2:$H$501,H460,$G$2:$G$501,"50-€-Sachbezug"))</f>
        <v/>
      </c>
      <c r="J460" s="10">
        <f>IF(B460="","",SUMIFS($F$2:$F$501,$B$2:$B$501,B460,$G$2:$G$501,"§ 37b Pauschalsteuer"))</f>
        <v/>
      </c>
      <c r="K460" s="10">
        <f>IF(G460="§ 37b Pauschalsteuer",ROUND(F460*Einstellungen!$B$6*(1+Einstellungen!$B$7+Einstellungen!$B$8),2),"")</f>
        <v/>
      </c>
      <c r="L460" s="11">
        <f>IF(OR(B460="",G460=""),"",IF(AND(G460="50-€-Sachbezug",I460&gt;Einstellungen!$B$3),"50 € im Monat überschritten: ganzer Betrag steuerpflichtig",IF(AND(G460="60-€-Aufmerksamkeit",D460="Weihnachten"),"Weihnachten ist kein persönlicher Anlass",IF(AND(G460="60-€-Aufmerksamkeit",F460&gt;Einstellungen!$B$4),"über 60 €: keine Aufmerksamkeit mehr",IF(AND(G460="§ 37b Pauschalsteuer",J460&gt;Einstellungen!$B$5),"§ 37b: über 10.000 € im Jahr",IF(G460="§ 37b Pauschalsteuer","ok, Sozialversicherung beachten","ok"))))))</f>
        <v/>
      </c>
    </row>
    <row r="461">
      <c r="A461" s="12" t="n"/>
      <c r="F461" s="13" t="n"/>
      <c r="H461" s="9">
        <f>IF(A461="","",DATE(YEAR(A461),MONTH(A461),1))</f>
        <v/>
      </c>
      <c r="I461" s="10">
        <f>IF(OR(A461="",B461=""),"",SUMIFS($F$2:$F$501,$B$2:$B$501,B461,$H$2:$H$501,H461,$G$2:$G$501,"50-€-Sachbezug"))</f>
        <v/>
      </c>
      <c r="J461" s="10">
        <f>IF(B461="","",SUMIFS($F$2:$F$501,$B$2:$B$501,B461,$G$2:$G$501,"§ 37b Pauschalsteuer"))</f>
        <v/>
      </c>
      <c r="K461" s="10">
        <f>IF(G461="§ 37b Pauschalsteuer",ROUND(F461*Einstellungen!$B$6*(1+Einstellungen!$B$7+Einstellungen!$B$8),2),"")</f>
        <v/>
      </c>
      <c r="L461" s="11">
        <f>IF(OR(B461="",G461=""),"",IF(AND(G461="50-€-Sachbezug",I461&gt;Einstellungen!$B$3),"50 € im Monat überschritten: ganzer Betrag steuerpflichtig",IF(AND(G461="60-€-Aufmerksamkeit",D461="Weihnachten"),"Weihnachten ist kein persönlicher Anlass",IF(AND(G461="60-€-Aufmerksamkeit",F461&gt;Einstellungen!$B$4),"über 60 €: keine Aufmerksamkeit mehr",IF(AND(G461="§ 37b Pauschalsteuer",J461&gt;Einstellungen!$B$5),"§ 37b: über 10.000 € im Jahr",IF(G461="§ 37b Pauschalsteuer","ok, Sozialversicherung beachten","ok"))))))</f>
        <v/>
      </c>
    </row>
    <row r="462">
      <c r="A462" s="12" t="n"/>
      <c r="F462" s="13" t="n"/>
      <c r="H462" s="9">
        <f>IF(A462="","",DATE(YEAR(A462),MONTH(A462),1))</f>
        <v/>
      </c>
      <c r="I462" s="10">
        <f>IF(OR(A462="",B462=""),"",SUMIFS($F$2:$F$501,$B$2:$B$501,B462,$H$2:$H$501,H462,$G$2:$G$501,"50-€-Sachbezug"))</f>
        <v/>
      </c>
      <c r="J462" s="10">
        <f>IF(B462="","",SUMIFS($F$2:$F$501,$B$2:$B$501,B462,$G$2:$G$501,"§ 37b Pauschalsteuer"))</f>
        <v/>
      </c>
      <c r="K462" s="10">
        <f>IF(G462="§ 37b Pauschalsteuer",ROUND(F462*Einstellungen!$B$6*(1+Einstellungen!$B$7+Einstellungen!$B$8),2),"")</f>
        <v/>
      </c>
      <c r="L462" s="11">
        <f>IF(OR(B462="",G462=""),"",IF(AND(G462="50-€-Sachbezug",I462&gt;Einstellungen!$B$3),"50 € im Monat überschritten: ganzer Betrag steuerpflichtig",IF(AND(G462="60-€-Aufmerksamkeit",D462="Weihnachten"),"Weihnachten ist kein persönlicher Anlass",IF(AND(G462="60-€-Aufmerksamkeit",F462&gt;Einstellungen!$B$4),"über 60 €: keine Aufmerksamkeit mehr",IF(AND(G462="§ 37b Pauschalsteuer",J462&gt;Einstellungen!$B$5),"§ 37b: über 10.000 € im Jahr",IF(G462="§ 37b Pauschalsteuer","ok, Sozialversicherung beachten","ok"))))))</f>
        <v/>
      </c>
    </row>
    <row r="463">
      <c r="A463" s="12" t="n"/>
      <c r="F463" s="13" t="n"/>
      <c r="H463" s="9">
        <f>IF(A463="","",DATE(YEAR(A463),MONTH(A463),1))</f>
        <v/>
      </c>
      <c r="I463" s="10">
        <f>IF(OR(A463="",B463=""),"",SUMIFS($F$2:$F$501,$B$2:$B$501,B463,$H$2:$H$501,H463,$G$2:$G$501,"50-€-Sachbezug"))</f>
        <v/>
      </c>
      <c r="J463" s="10">
        <f>IF(B463="","",SUMIFS($F$2:$F$501,$B$2:$B$501,B463,$G$2:$G$501,"§ 37b Pauschalsteuer"))</f>
        <v/>
      </c>
      <c r="K463" s="10">
        <f>IF(G463="§ 37b Pauschalsteuer",ROUND(F463*Einstellungen!$B$6*(1+Einstellungen!$B$7+Einstellungen!$B$8),2),"")</f>
        <v/>
      </c>
      <c r="L463" s="11">
        <f>IF(OR(B463="",G463=""),"",IF(AND(G463="50-€-Sachbezug",I463&gt;Einstellungen!$B$3),"50 € im Monat überschritten: ganzer Betrag steuerpflichtig",IF(AND(G463="60-€-Aufmerksamkeit",D463="Weihnachten"),"Weihnachten ist kein persönlicher Anlass",IF(AND(G463="60-€-Aufmerksamkeit",F463&gt;Einstellungen!$B$4),"über 60 €: keine Aufmerksamkeit mehr",IF(AND(G463="§ 37b Pauschalsteuer",J463&gt;Einstellungen!$B$5),"§ 37b: über 10.000 € im Jahr",IF(G463="§ 37b Pauschalsteuer","ok, Sozialversicherung beachten","ok"))))))</f>
        <v/>
      </c>
    </row>
    <row r="464">
      <c r="A464" s="12" t="n"/>
      <c r="F464" s="13" t="n"/>
      <c r="H464" s="9">
        <f>IF(A464="","",DATE(YEAR(A464),MONTH(A464),1))</f>
        <v/>
      </c>
      <c r="I464" s="10">
        <f>IF(OR(A464="",B464=""),"",SUMIFS($F$2:$F$501,$B$2:$B$501,B464,$H$2:$H$501,H464,$G$2:$G$501,"50-€-Sachbezug"))</f>
        <v/>
      </c>
      <c r="J464" s="10">
        <f>IF(B464="","",SUMIFS($F$2:$F$501,$B$2:$B$501,B464,$G$2:$G$501,"§ 37b Pauschalsteuer"))</f>
        <v/>
      </c>
      <c r="K464" s="10">
        <f>IF(G464="§ 37b Pauschalsteuer",ROUND(F464*Einstellungen!$B$6*(1+Einstellungen!$B$7+Einstellungen!$B$8),2),"")</f>
        <v/>
      </c>
      <c r="L464" s="11">
        <f>IF(OR(B464="",G464=""),"",IF(AND(G464="50-€-Sachbezug",I464&gt;Einstellungen!$B$3),"50 € im Monat überschritten: ganzer Betrag steuerpflichtig",IF(AND(G464="60-€-Aufmerksamkeit",D464="Weihnachten"),"Weihnachten ist kein persönlicher Anlass",IF(AND(G464="60-€-Aufmerksamkeit",F464&gt;Einstellungen!$B$4),"über 60 €: keine Aufmerksamkeit mehr",IF(AND(G464="§ 37b Pauschalsteuer",J464&gt;Einstellungen!$B$5),"§ 37b: über 10.000 € im Jahr",IF(G464="§ 37b Pauschalsteuer","ok, Sozialversicherung beachten","ok"))))))</f>
        <v/>
      </c>
    </row>
    <row r="465">
      <c r="A465" s="12" t="n"/>
      <c r="F465" s="13" t="n"/>
      <c r="H465" s="9">
        <f>IF(A465="","",DATE(YEAR(A465),MONTH(A465),1))</f>
        <v/>
      </c>
      <c r="I465" s="10">
        <f>IF(OR(A465="",B465=""),"",SUMIFS($F$2:$F$501,$B$2:$B$501,B465,$H$2:$H$501,H465,$G$2:$G$501,"50-€-Sachbezug"))</f>
        <v/>
      </c>
      <c r="J465" s="10">
        <f>IF(B465="","",SUMIFS($F$2:$F$501,$B$2:$B$501,B465,$G$2:$G$501,"§ 37b Pauschalsteuer"))</f>
        <v/>
      </c>
      <c r="K465" s="10">
        <f>IF(G465="§ 37b Pauschalsteuer",ROUND(F465*Einstellungen!$B$6*(1+Einstellungen!$B$7+Einstellungen!$B$8),2),"")</f>
        <v/>
      </c>
      <c r="L465" s="11">
        <f>IF(OR(B465="",G465=""),"",IF(AND(G465="50-€-Sachbezug",I465&gt;Einstellungen!$B$3),"50 € im Monat überschritten: ganzer Betrag steuerpflichtig",IF(AND(G465="60-€-Aufmerksamkeit",D465="Weihnachten"),"Weihnachten ist kein persönlicher Anlass",IF(AND(G465="60-€-Aufmerksamkeit",F465&gt;Einstellungen!$B$4),"über 60 €: keine Aufmerksamkeit mehr",IF(AND(G465="§ 37b Pauschalsteuer",J465&gt;Einstellungen!$B$5),"§ 37b: über 10.000 € im Jahr",IF(G465="§ 37b Pauschalsteuer","ok, Sozialversicherung beachten","ok"))))))</f>
        <v/>
      </c>
    </row>
    <row r="466">
      <c r="A466" s="12" t="n"/>
      <c r="F466" s="13" t="n"/>
      <c r="H466" s="9">
        <f>IF(A466="","",DATE(YEAR(A466),MONTH(A466),1))</f>
        <v/>
      </c>
      <c r="I466" s="10">
        <f>IF(OR(A466="",B466=""),"",SUMIFS($F$2:$F$501,$B$2:$B$501,B466,$H$2:$H$501,H466,$G$2:$G$501,"50-€-Sachbezug"))</f>
        <v/>
      </c>
      <c r="J466" s="10">
        <f>IF(B466="","",SUMIFS($F$2:$F$501,$B$2:$B$501,B466,$G$2:$G$501,"§ 37b Pauschalsteuer"))</f>
        <v/>
      </c>
      <c r="K466" s="10">
        <f>IF(G466="§ 37b Pauschalsteuer",ROUND(F466*Einstellungen!$B$6*(1+Einstellungen!$B$7+Einstellungen!$B$8),2),"")</f>
        <v/>
      </c>
      <c r="L466" s="11">
        <f>IF(OR(B466="",G466=""),"",IF(AND(G466="50-€-Sachbezug",I466&gt;Einstellungen!$B$3),"50 € im Monat überschritten: ganzer Betrag steuerpflichtig",IF(AND(G466="60-€-Aufmerksamkeit",D466="Weihnachten"),"Weihnachten ist kein persönlicher Anlass",IF(AND(G466="60-€-Aufmerksamkeit",F466&gt;Einstellungen!$B$4),"über 60 €: keine Aufmerksamkeit mehr",IF(AND(G466="§ 37b Pauschalsteuer",J466&gt;Einstellungen!$B$5),"§ 37b: über 10.000 € im Jahr",IF(G466="§ 37b Pauschalsteuer","ok, Sozialversicherung beachten","ok"))))))</f>
        <v/>
      </c>
    </row>
    <row r="467">
      <c r="A467" s="12" t="n"/>
      <c r="F467" s="13" t="n"/>
      <c r="H467" s="9">
        <f>IF(A467="","",DATE(YEAR(A467),MONTH(A467),1))</f>
        <v/>
      </c>
      <c r="I467" s="10">
        <f>IF(OR(A467="",B467=""),"",SUMIFS($F$2:$F$501,$B$2:$B$501,B467,$H$2:$H$501,H467,$G$2:$G$501,"50-€-Sachbezug"))</f>
        <v/>
      </c>
      <c r="J467" s="10">
        <f>IF(B467="","",SUMIFS($F$2:$F$501,$B$2:$B$501,B467,$G$2:$G$501,"§ 37b Pauschalsteuer"))</f>
        <v/>
      </c>
      <c r="K467" s="10">
        <f>IF(G467="§ 37b Pauschalsteuer",ROUND(F467*Einstellungen!$B$6*(1+Einstellungen!$B$7+Einstellungen!$B$8),2),"")</f>
        <v/>
      </c>
      <c r="L467" s="11">
        <f>IF(OR(B467="",G467=""),"",IF(AND(G467="50-€-Sachbezug",I467&gt;Einstellungen!$B$3),"50 € im Monat überschritten: ganzer Betrag steuerpflichtig",IF(AND(G467="60-€-Aufmerksamkeit",D467="Weihnachten"),"Weihnachten ist kein persönlicher Anlass",IF(AND(G467="60-€-Aufmerksamkeit",F467&gt;Einstellungen!$B$4),"über 60 €: keine Aufmerksamkeit mehr",IF(AND(G467="§ 37b Pauschalsteuer",J467&gt;Einstellungen!$B$5),"§ 37b: über 10.000 € im Jahr",IF(G467="§ 37b Pauschalsteuer","ok, Sozialversicherung beachten","ok"))))))</f>
        <v/>
      </c>
    </row>
    <row r="468">
      <c r="A468" s="12" t="n"/>
      <c r="F468" s="13" t="n"/>
      <c r="H468" s="9">
        <f>IF(A468="","",DATE(YEAR(A468),MONTH(A468),1))</f>
        <v/>
      </c>
      <c r="I468" s="10">
        <f>IF(OR(A468="",B468=""),"",SUMIFS($F$2:$F$501,$B$2:$B$501,B468,$H$2:$H$501,H468,$G$2:$G$501,"50-€-Sachbezug"))</f>
        <v/>
      </c>
      <c r="J468" s="10">
        <f>IF(B468="","",SUMIFS($F$2:$F$501,$B$2:$B$501,B468,$G$2:$G$501,"§ 37b Pauschalsteuer"))</f>
        <v/>
      </c>
      <c r="K468" s="10">
        <f>IF(G468="§ 37b Pauschalsteuer",ROUND(F468*Einstellungen!$B$6*(1+Einstellungen!$B$7+Einstellungen!$B$8),2),"")</f>
        <v/>
      </c>
      <c r="L468" s="11">
        <f>IF(OR(B468="",G468=""),"",IF(AND(G468="50-€-Sachbezug",I468&gt;Einstellungen!$B$3),"50 € im Monat überschritten: ganzer Betrag steuerpflichtig",IF(AND(G468="60-€-Aufmerksamkeit",D468="Weihnachten"),"Weihnachten ist kein persönlicher Anlass",IF(AND(G468="60-€-Aufmerksamkeit",F468&gt;Einstellungen!$B$4),"über 60 €: keine Aufmerksamkeit mehr",IF(AND(G468="§ 37b Pauschalsteuer",J468&gt;Einstellungen!$B$5),"§ 37b: über 10.000 € im Jahr",IF(G468="§ 37b Pauschalsteuer","ok, Sozialversicherung beachten","ok"))))))</f>
        <v/>
      </c>
    </row>
    <row r="469">
      <c r="A469" s="12" t="n"/>
      <c r="F469" s="13" t="n"/>
      <c r="H469" s="9">
        <f>IF(A469="","",DATE(YEAR(A469),MONTH(A469),1))</f>
        <v/>
      </c>
      <c r="I469" s="10">
        <f>IF(OR(A469="",B469=""),"",SUMIFS($F$2:$F$501,$B$2:$B$501,B469,$H$2:$H$501,H469,$G$2:$G$501,"50-€-Sachbezug"))</f>
        <v/>
      </c>
      <c r="J469" s="10">
        <f>IF(B469="","",SUMIFS($F$2:$F$501,$B$2:$B$501,B469,$G$2:$G$501,"§ 37b Pauschalsteuer"))</f>
        <v/>
      </c>
      <c r="K469" s="10">
        <f>IF(G469="§ 37b Pauschalsteuer",ROUND(F469*Einstellungen!$B$6*(1+Einstellungen!$B$7+Einstellungen!$B$8),2),"")</f>
        <v/>
      </c>
      <c r="L469" s="11">
        <f>IF(OR(B469="",G469=""),"",IF(AND(G469="50-€-Sachbezug",I469&gt;Einstellungen!$B$3),"50 € im Monat überschritten: ganzer Betrag steuerpflichtig",IF(AND(G469="60-€-Aufmerksamkeit",D469="Weihnachten"),"Weihnachten ist kein persönlicher Anlass",IF(AND(G469="60-€-Aufmerksamkeit",F469&gt;Einstellungen!$B$4),"über 60 €: keine Aufmerksamkeit mehr",IF(AND(G469="§ 37b Pauschalsteuer",J469&gt;Einstellungen!$B$5),"§ 37b: über 10.000 € im Jahr",IF(G469="§ 37b Pauschalsteuer","ok, Sozialversicherung beachten","ok"))))))</f>
        <v/>
      </c>
    </row>
    <row r="470">
      <c r="A470" s="12" t="n"/>
      <c r="F470" s="13" t="n"/>
      <c r="H470" s="9">
        <f>IF(A470="","",DATE(YEAR(A470),MONTH(A470),1))</f>
        <v/>
      </c>
      <c r="I470" s="10">
        <f>IF(OR(A470="",B470=""),"",SUMIFS($F$2:$F$501,$B$2:$B$501,B470,$H$2:$H$501,H470,$G$2:$G$501,"50-€-Sachbezug"))</f>
        <v/>
      </c>
      <c r="J470" s="10">
        <f>IF(B470="","",SUMIFS($F$2:$F$501,$B$2:$B$501,B470,$G$2:$G$501,"§ 37b Pauschalsteuer"))</f>
        <v/>
      </c>
      <c r="K470" s="10">
        <f>IF(G470="§ 37b Pauschalsteuer",ROUND(F470*Einstellungen!$B$6*(1+Einstellungen!$B$7+Einstellungen!$B$8),2),"")</f>
        <v/>
      </c>
      <c r="L470" s="11">
        <f>IF(OR(B470="",G470=""),"",IF(AND(G470="50-€-Sachbezug",I470&gt;Einstellungen!$B$3),"50 € im Monat überschritten: ganzer Betrag steuerpflichtig",IF(AND(G470="60-€-Aufmerksamkeit",D470="Weihnachten"),"Weihnachten ist kein persönlicher Anlass",IF(AND(G470="60-€-Aufmerksamkeit",F470&gt;Einstellungen!$B$4),"über 60 €: keine Aufmerksamkeit mehr",IF(AND(G470="§ 37b Pauschalsteuer",J470&gt;Einstellungen!$B$5),"§ 37b: über 10.000 € im Jahr",IF(G470="§ 37b Pauschalsteuer","ok, Sozialversicherung beachten","ok"))))))</f>
        <v/>
      </c>
    </row>
    <row r="471">
      <c r="A471" s="12" t="n"/>
      <c r="F471" s="13" t="n"/>
      <c r="H471" s="9">
        <f>IF(A471="","",DATE(YEAR(A471),MONTH(A471),1))</f>
        <v/>
      </c>
      <c r="I471" s="10">
        <f>IF(OR(A471="",B471=""),"",SUMIFS($F$2:$F$501,$B$2:$B$501,B471,$H$2:$H$501,H471,$G$2:$G$501,"50-€-Sachbezug"))</f>
        <v/>
      </c>
      <c r="J471" s="10">
        <f>IF(B471="","",SUMIFS($F$2:$F$501,$B$2:$B$501,B471,$G$2:$G$501,"§ 37b Pauschalsteuer"))</f>
        <v/>
      </c>
      <c r="K471" s="10">
        <f>IF(G471="§ 37b Pauschalsteuer",ROUND(F471*Einstellungen!$B$6*(1+Einstellungen!$B$7+Einstellungen!$B$8),2),"")</f>
        <v/>
      </c>
      <c r="L471" s="11">
        <f>IF(OR(B471="",G471=""),"",IF(AND(G471="50-€-Sachbezug",I471&gt;Einstellungen!$B$3),"50 € im Monat überschritten: ganzer Betrag steuerpflichtig",IF(AND(G471="60-€-Aufmerksamkeit",D471="Weihnachten"),"Weihnachten ist kein persönlicher Anlass",IF(AND(G471="60-€-Aufmerksamkeit",F471&gt;Einstellungen!$B$4),"über 60 €: keine Aufmerksamkeit mehr",IF(AND(G471="§ 37b Pauschalsteuer",J471&gt;Einstellungen!$B$5),"§ 37b: über 10.000 € im Jahr",IF(G471="§ 37b Pauschalsteuer","ok, Sozialversicherung beachten","ok"))))))</f>
        <v/>
      </c>
    </row>
    <row r="472">
      <c r="A472" s="12" t="n"/>
      <c r="F472" s="13" t="n"/>
      <c r="H472" s="9">
        <f>IF(A472="","",DATE(YEAR(A472),MONTH(A472),1))</f>
        <v/>
      </c>
      <c r="I472" s="10">
        <f>IF(OR(A472="",B472=""),"",SUMIFS($F$2:$F$501,$B$2:$B$501,B472,$H$2:$H$501,H472,$G$2:$G$501,"50-€-Sachbezug"))</f>
        <v/>
      </c>
      <c r="J472" s="10">
        <f>IF(B472="","",SUMIFS($F$2:$F$501,$B$2:$B$501,B472,$G$2:$G$501,"§ 37b Pauschalsteuer"))</f>
        <v/>
      </c>
      <c r="K472" s="10">
        <f>IF(G472="§ 37b Pauschalsteuer",ROUND(F472*Einstellungen!$B$6*(1+Einstellungen!$B$7+Einstellungen!$B$8),2),"")</f>
        <v/>
      </c>
      <c r="L472" s="11">
        <f>IF(OR(B472="",G472=""),"",IF(AND(G472="50-€-Sachbezug",I472&gt;Einstellungen!$B$3),"50 € im Monat überschritten: ganzer Betrag steuerpflichtig",IF(AND(G472="60-€-Aufmerksamkeit",D472="Weihnachten"),"Weihnachten ist kein persönlicher Anlass",IF(AND(G472="60-€-Aufmerksamkeit",F472&gt;Einstellungen!$B$4),"über 60 €: keine Aufmerksamkeit mehr",IF(AND(G472="§ 37b Pauschalsteuer",J472&gt;Einstellungen!$B$5),"§ 37b: über 10.000 € im Jahr",IF(G472="§ 37b Pauschalsteuer","ok, Sozialversicherung beachten","ok"))))))</f>
        <v/>
      </c>
    </row>
    <row r="473">
      <c r="A473" s="12" t="n"/>
      <c r="F473" s="13" t="n"/>
      <c r="H473" s="9">
        <f>IF(A473="","",DATE(YEAR(A473),MONTH(A473),1))</f>
        <v/>
      </c>
      <c r="I473" s="10">
        <f>IF(OR(A473="",B473=""),"",SUMIFS($F$2:$F$501,$B$2:$B$501,B473,$H$2:$H$501,H473,$G$2:$G$501,"50-€-Sachbezug"))</f>
        <v/>
      </c>
      <c r="J473" s="10">
        <f>IF(B473="","",SUMIFS($F$2:$F$501,$B$2:$B$501,B473,$G$2:$G$501,"§ 37b Pauschalsteuer"))</f>
        <v/>
      </c>
      <c r="K473" s="10">
        <f>IF(G473="§ 37b Pauschalsteuer",ROUND(F473*Einstellungen!$B$6*(1+Einstellungen!$B$7+Einstellungen!$B$8),2),"")</f>
        <v/>
      </c>
      <c r="L473" s="11">
        <f>IF(OR(B473="",G473=""),"",IF(AND(G473="50-€-Sachbezug",I473&gt;Einstellungen!$B$3),"50 € im Monat überschritten: ganzer Betrag steuerpflichtig",IF(AND(G473="60-€-Aufmerksamkeit",D473="Weihnachten"),"Weihnachten ist kein persönlicher Anlass",IF(AND(G473="60-€-Aufmerksamkeit",F473&gt;Einstellungen!$B$4),"über 60 €: keine Aufmerksamkeit mehr",IF(AND(G473="§ 37b Pauschalsteuer",J473&gt;Einstellungen!$B$5),"§ 37b: über 10.000 € im Jahr",IF(G473="§ 37b Pauschalsteuer","ok, Sozialversicherung beachten","ok"))))))</f>
        <v/>
      </c>
    </row>
    <row r="474">
      <c r="A474" s="12" t="n"/>
      <c r="F474" s="13" t="n"/>
      <c r="H474" s="9">
        <f>IF(A474="","",DATE(YEAR(A474),MONTH(A474),1))</f>
        <v/>
      </c>
      <c r="I474" s="10">
        <f>IF(OR(A474="",B474=""),"",SUMIFS($F$2:$F$501,$B$2:$B$501,B474,$H$2:$H$501,H474,$G$2:$G$501,"50-€-Sachbezug"))</f>
        <v/>
      </c>
      <c r="J474" s="10">
        <f>IF(B474="","",SUMIFS($F$2:$F$501,$B$2:$B$501,B474,$G$2:$G$501,"§ 37b Pauschalsteuer"))</f>
        <v/>
      </c>
      <c r="K474" s="10">
        <f>IF(G474="§ 37b Pauschalsteuer",ROUND(F474*Einstellungen!$B$6*(1+Einstellungen!$B$7+Einstellungen!$B$8),2),"")</f>
        <v/>
      </c>
      <c r="L474" s="11">
        <f>IF(OR(B474="",G474=""),"",IF(AND(G474="50-€-Sachbezug",I474&gt;Einstellungen!$B$3),"50 € im Monat überschritten: ganzer Betrag steuerpflichtig",IF(AND(G474="60-€-Aufmerksamkeit",D474="Weihnachten"),"Weihnachten ist kein persönlicher Anlass",IF(AND(G474="60-€-Aufmerksamkeit",F474&gt;Einstellungen!$B$4),"über 60 €: keine Aufmerksamkeit mehr",IF(AND(G474="§ 37b Pauschalsteuer",J474&gt;Einstellungen!$B$5),"§ 37b: über 10.000 € im Jahr",IF(G474="§ 37b Pauschalsteuer","ok, Sozialversicherung beachten","ok"))))))</f>
        <v/>
      </c>
    </row>
    <row r="475">
      <c r="A475" s="12" t="n"/>
      <c r="F475" s="13" t="n"/>
      <c r="H475" s="9">
        <f>IF(A475="","",DATE(YEAR(A475),MONTH(A475),1))</f>
        <v/>
      </c>
      <c r="I475" s="10">
        <f>IF(OR(A475="",B475=""),"",SUMIFS($F$2:$F$501,$B$2:$B$501,B475,$H$2:$H$501,H475,$G$2:$G$501,"50-€-Sachbezug"))</f>
        <v/>
      </c>
      <c r="J475" s="10">
        <f>IF(B475="","",SUMIFS($F$2:$F$501,$B$2:$B$501,B475,$G$2:$G$501,"§ 37b Pauschalsteuer"))</f>
        <v/>
      </c>
      <c r="K475" s="10">
        <f>IF(G475="§ 37b Pauschalsteuer",ROUND(F475*Einstellungen!$B$6*(1+Einstellungen!$B$7+Einstellungen!$B$8),2),"")</f>
        <v/>
      </c>
      <c r="L475" s="11">
        <f>IF(OR(B475="",G475=""),"",IF(AND(G475="50-€-Sachbezug",I475&gt;Einstellungen!$B$3),"50 € im Monat überschritten: ganzer Betrag steuerpflichtig",IF(AND(G475="60-€-Aufmerksamkeit",D475="Weihnachten"),"Weihnachten ist kein persönlicher Anlass",IF(AND(G475="60-€-Aufmerksamkeit",F475&gt;Einstellungen!$B$4),"über 60 €: keine Aufmerksamkeit mehr",IF(AND(G475="§ 37b Pauschalsteuer",J475&gt;Einstellungen!$B$5),"§ 37b: über 10.000 € im Jahr",IF(G475="§ 37b Pauschalsteuer","ok, Sozialversicherung beachten","ok"))))))</f>
        <v/>
      </c>
    </row>
    <row r="476">
      <c r="A476" s="12" t="n"/>
      <c r="F476" s="13" t="n"/>
      <c r="H476" s="9">
        <f>IF(A476="","",DATE(YEAR(A476),MONTH(A476),1))</f>
        <v/>
      </c>
      <c r="I476" s="10">
        <f>IF(OR(A476="",B476=""),"",SUMIFS($F$2:$F$501,$B$2:$B$501,B476,$H$2:$H$501,H476,$G$2:$G$501,"50-€-Sachbezug"))</f>
        <v/>
      </c>
      <c r="J476" s="10">
        <f>IF(B476="","",SUMIFS($F$2:$F$501,$B$2:$B$501,B476,$G$2:$G$501,"§ 37b Pauschalsteuer"))</f>
        <v/>
      </c>
      <c r="K476" s="10">
        <f>IF(G476="§ 37b Pauschalsteuer",ROUND(F476*Einstellungen!$B$6*(1+Einstellungen!$B$7+Einstellungen!$B$8),2),"")</f>
        <v/>
      </c>
      <c r="L476" s="11">
        <f>IF(OR(B476="",G476=""),"",IF(AND(G476="50-€-Sachbezug",I476&gt;Einstellungen!$B$3),"50 € im Monat überschritten: ganzer Betrag steuerpflichtig",IF(AND(G476="60-€-Aufmerksamkeit",D476="Weihnachten"),"Weihnachten ist kein persönlicher Anlass",IF(AND(G476="60-€-Aufmerksamkeit",F476&gt;Einstellungen!$B$4),"über 60 €: keine Aufmerksamkeit mehr",IF(AND(G476="§ 37b Pauschalsteuer",J476&gt;Einstellungen!$B$5),"§ 37b: über 10.000 € im Jahr",IF(G476="§ 37b Pauschalsteuer","ok, Sozialversicherung beachten","ok"))))))</f>
        <v/>
      </c>
    </row>
    <row r="477">
      <c r="A477" s="12" t="n"/>
      <c r="F477" s="13" t="n"/>
      <c r="H477" s="9">
        <f>IF(A477="","",DATE(YEAR(A477),MONTH(A477),1))</f>
        <v/>
      </c>
      <c r="I477" s="10">
        <f>IF(OR(A477="",B477=""),"",SUMIFS($F$2:$F$501,$B$2:$B$501,B477,$H$2:$H$501,H477,$G$2:$G$501,"50-€-Sachbezug"))</f>
        <v/>
      </c>
      <c r="J477" s="10">
        <f>IF(B477="","",SUMIFS($F$2:$F$501,$B$2:$B$501,B477,$G$2:$G$501,"§ 37b Pauschalsteuer"))</f>
        <v/>
      </c>
      <c r="K477" s="10">
        <f>IF(G477="§ 37b Pauschalsteuer",ROUND(F477*Einstellungen!$B$6*(1+Einstellungen!$B$7+Einstellungen!$B$8),2),"")</f>
        <v/>
      </c>
      <c r="L477" s="11">
        <f>IF(OR(B477="",G477=""),"",IF(AND(G477="50-€-Sachbezug",I477&gt;Einstellungen!$B$3),"50 € im Monat überschritten: ganzer Betrag steuerpflichtig",IF(AND(G477="60-€-Aufmerksamkeit",D477="Weihnachten"),"Weihnachten ist kein persönlicher Anlass",IF(AND(G477="60-€-Aufmerksamkeit",F477&gt;Einstellungen!$B$4),"über 60 €: keine Aufmerksamkeit mehr",IF(AND(G477="§ 37b Pauschalsteuer",J477&gt;Einstellungen!$B$5),"§ 37b: über 10.000 € im Jahr",IF(G477="§ 37b Pauschalsteuer","ok, Sozialversicherung beachten","ok"))))))</f>
        <v/>
      </c>
    </row>
    <row r="478">
      <c r="A478" s="12" t="n"/>
      <c r="F478" s="13" t="n"/>
      <c r="H478" s="9">
        <f>IF(A478="","",DATE(YEAR(A478),MONTH(A478),1))</f>
        <v/>
      </c>
      <c r="I478" s="10">
        <f>IF(OR(A478="",B478=""),"",SUMIFS($F$2:$F$501,$B$2:$B$501,B478,$H$2:$H$501,H478,$G$2:$G$501,"50-€-Sachbezug"))</f>
        <v/>
      </c>
      <c r="J478" s="10">
        <f>IF(B478="","",SUMIFS($F$2:$F$501,$B$2:$B$501,B478,$G$2:$G$501,"§ 37b Pauschalsteuer"))</f>
        <v/>
      </c>
      <c r="K478" s="10">
        <f>IF(G478="§ 37b Pauschalsteuer",ROUND(F478*Einstellungen!$B$6*(1+Einstellungen!$B$7+Einstellungen!$B$8),2),"")</f>
        <v/>
      </c>
      <c r="L478" s="11">
        <f>IF(OR(B478="",G478=""),"",IF(AND(G478="50-€-Sachbezug",I478&gt;Einstellungen!$B$3),"50 € im Monat überschritten: ganzer Betrag steuerpflichtig",IF(AND(G478="60-€-Aufmerksamkeit",D478="Weihnachten"),"Weihnachten ist kein persönlicher Anlass",IF(AND(G478="60-€-Aufmerksamkeit",F478&gt;Einstellungen!$B$4),"über 60 €: keine Aufmerksamkeit mehr",IF(AND(G478="§ 37b Pauschalsteuer",J478&gt;Einstellungen!$B$5),"§ 37b: über 10.000 € im Jahr",IF(G478="§ 37b Pauschalsteuer","ok, Sozialversicherung beachten","ok"))))))</f>
        <v/>
      </c>
    </row>
    <row r="479">
      <c r="A479" s="12" t="n"/>
      <c r="F479" s="13" t="n"/>
      <c r="H479" s="9">
        <f>IF(A479="","",DATE(YEAR(A479),MONTH(A479),1))</f>
        <v/>
      </c>
      <c r="I479" s="10">
        <f>IF(OR(A479="",B479=""),"",SUMIFS($F$2:$F$501,$B$2:$B$501,B479,$H$2:$H$501,H479,$G$2:$G$501,"50-€-Sachbezug"))</f>
        <v/>
      </c>
      <c r="J479" s="10">
        <f>IF(B479="","",SUMIFS($F$2:$F$501,$B$2:$B$501,B479,$G$2:$G$501,"§ 37b Pauschalsteuer"))</f>
        <v/>
      </c>
      <c r="K479" s="10">
        <f>IF(G479="§ 37b Pauschalsteuer",ROUND(F479*Einstellungen!$B$6*(1+Einstellungen!$B$7+Einstellungen!$B$8),2),"")</f>
        <v/>
      </c>
      <c r="L479" s="11">
        <f>IF(OR(B479="",G479=""),"",IF(AND(G479="50-€-Sachbezug",I479&gt;Einstellungen!$B$3),"50 € im Monat überschritten: ganzer Betrag steuerpflichtig",IF(AND(G479="60-€-Aufmerksamkeit",D479="Weihnachten"),"Weihnachten ist kein persönlicher Anlass",IF(AND(G479="60-€-Aufmerksamkeit",F479&gt;Einstellungen!$B$4),"über 60 €: keine Aufmerksamkeit mehr",IF(AND(G479="§ 37b Pauschalsteuer",J479&gt;Einstellungen!$B$5),"§ 37b: über 10.000 € im Jahr",IF(G479="§ 37b Pauschalsteuer","ok, Sozialversicherung beachten","ok"))))))</f>
        <v/>
      </c>
    </row>
    <row r="480">
      <c r="A480" s="12" t="n"/>
      <c r="F480" s="13" t="n"/>
      <c r="H480" s="9">
        <f>IF(A480="","",DATE(YEAR(A480),MONTH(A480),1))</f>
        <v/>
      </c>
      <c r="I480" s="10">
        <f>IF(OR(A480="",B480=""),"",SUMIFS($F$2:$F$501,$B$2:$B$501,B480,$H$2:$H$501,H480,$G$2:$G$501,"50-€-Sachbezug"))</f>
        <v/>
      </c>
      <c r="J480" s="10">
        <f>IF(B480="","",SUMIFS($F$2:$F$501,$B$2:$B$501,B480,$G$2:$G$501,"§ 37b Pauschalsteuer"))</f>
        <v/>
      </c>
      <c r="K480" s="10">
        <f>IF(G480="§ 37b Pauschalsteuer",ROUND(F480*Einstellungen!$B$6*(1+Einstellungen!$B$7+Einstellungen!$B$8),2),"")</f>
        <v/>
      </c>
      <c r="L480" s="11">
        <f>IF(OR(B480="",G480=""),"",IF(AND(G480="50-€-Sachbezug",I480&gt;Einstellungen!$B$3),"50 € im Monat überschritten: ganzer Betrag steuerpflichtig",IF(AND(G480="60-€-Aufmerksamkeit",D480="Weihnachten"),"Weihnachten ist kein persönlicher Anlass",IF(AND(G480="60-€-Aufmerksamkeit",F480&gt;Einstellungen!$B$4),"über 60 €: keine Aufmerksamkeit mehr",IF(AND(G480="§ 37b Pauschalsteuer",J480&gt;Einstellungen!$B$5),"§ 37b: über 10.000 € im Jahr",IF(G480="§ 37b Pauschalsteuer","ok, Sozialversicherung beachten","ok"))))))</f>
        <v/>
      </c>
    </row>
    <row r="481">
      <c r="A481" s="12" t="n"/>
      <c r="F481" s="13" t="n"/>
      <c r="H481" s="9">
        <f>IF(A481="","",DATE(YEAR(A481),MONTH(A481),1))</f>
        <v/>
      </c>
      <c r="I481" s="10">
        <f>IF(OR(A481="",B481=""),"",SUMIFS($F$2:$F$501,$B$2:$B$501,B481,$H$2:$H$501,H481,$G$2:$G$501,"50-€-Sachbezug"))</f>
        <v/>
      </c>
      <c r="J481" s="10">
        <f>IF(B481="","",SUMIFS($F$2:$F$501,$B$2:$B$501,B481,$G$2:$G$501,"§ 37b Pauschalsteuer"))</f>
        <v/>
      </c>
      <c r="K481" s="10">
        <f>IF(G481="§ 37b Pauschalsteuer",ROUND(F481*Einstellungen!$B$6*(1+Einstellungen!$B$7+Einstellungen!$B$8),2),"")</f>
        <v/>
      </c>
      <c r="L481" s="11">
        <f>IF(OR(B481="",G481=""),"",IF(AND(G481="50-€-Sachbezug",I481&gt;Einstellungen!$B$3),"50 € im Monat überschritten: ganzer Betrag steuerpflichtig",IF(AND(G481="60-€-Aufmerksamkeit",D481="Weihnachten"),"Weihnachten ist kein persönlicher Anlass",IF(AND(G481="60-€-Aufmerksamkeit",F481&gt;Einstellungen!$B$4),"über 60 €: keine Aufmerksamkeit mehr",IF(AND(G481="§ 37b Pauschalsteuer",J481&gt;Einstellungen!$B$5),"§ 37b: über 10.000 € im Jahr",IF(G481="§ 37b Pauschalsteuer","ok, Sozialversicherung beachten","ok"))))))</f>
        <v/>
      </c>
    </row>
    <row r="482">
      <c r="A482" s="12" t="n"/>
      <c r="F482" s="13" t="n"/>
      <c r="H482" s="9">
        <f>IF(A482="","",DATE(YEAR(A482),MONTH(A482),1))</f>
        <v/>
      </c>
      <c r="I482" s="10">
        <f>IF(OR(A482="",B482=""),"",SUMIFS($F$2:$F$501,$B$2:$B$501,B482,$H$2:$H$501,H482,$G$2:$G$501,"50-€-Sachbezug"))</f>
        <v/>
      </c>
      <c r="J482" s="10">
        <f>IF(B482="","",SUMIFS($F$2:$F$501,$B$2:$B$501,B482,$G$2:$G$501,"§ 37b Pauschalsteuer"))</f>
        <v/>
      </c>
      <c r="K482" s="10">
        <f>IF(G482="§ 37b Pauschalsteuer",ROUND(F482*Einstellungen!$B$6*(1+Einstellungen!$B$7+Einstellungen!$B$8),2),"")</f>
        <v/>
      </c>
      <c r="L482" s="11">
        <f>IF(OR(B482="",G482=""),"",IF(AND(G482="50-€-Sachbezug",I482&gt;Einstellungen!$B$3),"50 € im Monat überschritten: ganzer Betrag steuerpflichtig",IF(AND(G482="60-€-Aufmerksamkeit",D482="Weihnachten"),"Weihnachten ist kein persönlicher Anlass",IF(AND(G482="60-€-Aufmerksamkeit",F482&gt;Einstellungen!$B$4),"über 60 €: keine Aufmerksamkeit mehr",IF(AND(G482="§ 37b Pauschalsteuer",J482&gt;Einstellungen!$B$5),"§ 37b: über 10.000 € im Jahr",IF(G482="§ 37b Pauschalsteuer","ok, Sozialversicherung beachten","ok"))))))</f>
        <v/>
      </c>
    </row>
    <row r="483">
      <c r="A483" s="12" t="n"/>
      <c r="F483" s="13" t="n"/>
      <c r="H483" s="9">
        <f>IF(A483="","",DATE(YEAR(A483),MONTH(A483),1))</f>
        <v/>
      </c>
      <c r="I483" s="10">
        <f>IF(OR(A483="",B483=""),"",SUMIFS($F$2:$F$501,$B$2:$B$501,B483,$H$2:$H$501,H483,$G$2:$G$501,"50-€-Sachbezug"))</f>
        <v/>
      </c>
      <c r="J483" s="10">
        <f>IF(B483="","",SUMIFS($F$2:$F$501,$B$2:$B$501,B483,$G$2:$G$501,"§ 37b Pauschalsteuer"))</f>
        <v/>
      </c>
      <c r="K483" s="10">
        <f>IF(G483="§ 37b Pauschalsteuer",ROUND(F483*Einstellungen!$B$6*(1+Einstellungen!$B$7+Einstellungen!$B$8),2),"")</f>
        <v/>
      </c>
      <c r="L483" s="11">
        <f>IF(OR(B483="",G483=""),"",IF(AND(G483="50-€-Sachbezug",I483&gt;Einstellungen!$B$3),"50 € im Monat überschritten: ganzer Betrag steuerpflichtig",IF(AND(G483="60-€-Aufmerksamkeit",D483="Weihnachten"),"Weihnachten ist kein persönlicher Anlass",IF(AND(G483="60-€-Aufmerksamkeit",F483&gt;Einstellungen!$B$4),"über 60 €: keine Aufmerksamkeit mehr",IF(AND(G483="§ 37b Pauschalsteuer",J483&gt;Einstellungen!$B$5),"§ 37b: über 10.000 € im Jahr",IF(G483="§ 37b Pauschalsteuer","ok, Sozialversicherung beachten","ok"))))))</f>
        <v/>
      </c>
    </row>
    <row r="484">
      <c r="A484" s="12" t="n"/>
      <c r="F484" s="13" t="n"/>
      <c r="H484" s="9">
        <f>IF(A484="","",DATE(YEAR(A484),MONTH(A484),1))</f>
        <v/>
      </c>
      <c r="I484" s="10">
        <f>IF(OR(A484="",B484=""),"",SUMIFS($F$2:$F$501,$B$2:$B$501,B484,$H$2:$H$501,H484,$G$2:$G$501,"50-€-Sachbezug"))</f>
        <v/>
      </c>
      <c r="J484" s="10">
        <f>IF(B484="","",SUMIFS($F$2:$F$501,$B$2:$B$501,B484,$G$2:$G$501,"§ 37b Pauschalsteuer"))</f>
        <v/>
      </c>
      <c r="K484" s="10">
        <f>IF(G484="§ 37b Pauschalsteuer",ROUND(F484*Einstellungen!$B$6*(1+Einstellungen!$B$7+Einstellungen!$B$8),2),"")</f>
        <v/>
      </c>
      <c r="L484" s="11">
        <f>IF(OR(B484="",G484=""),"",IF(AND(G484="50-€-Sachbezug",I484&gt;Einstellungen!$B$3),"50 € im Monat überschritten: ganzer Betrag steuerpflichtig",IF(AND(G484="60-€-Aufmerksamkeit",D484="Weihnachten"),"Weihnachten ist kein persönlicher Anlass",IF(AND(G484="60-€-Aufmerksamkeit",F484&gt;Einstellungen!$B$4),"über 60 €: keine Aufmerksamkeit mehr",IF(AND(G484="§ 37b Pauschalsteuer",J484&gt;Einstellungen!$B$5),"§ 37b: über 10.000 € im Jahr",IF(G484="§ 37b Pauschalsteuer","ok, Sozialversicherung beachten","ok"))))))</f>
        <v/>
      </c>
    </row>
    <row r="485">
      <c r="A485" s="12" t="n"/>
      <c r="F485" s="13" t="n"/>
      <c r="H485" s="9">
        <f>IF(A485="","",DATE(YEAR(A485),MONTH(A485),1))</f>
        <v/>
      </c>
      <c r="I485" s="10">
        <f>IF(OR(A485="",B485=""),"",SUMIFS($F$2:$F$501,$B$2:$B$501,B485,$H$2:$H$501,H485,$G$2:$G$501,"50-€-Sachbezug"))</f>
        <v/>
      </c>
      <c r="J485" s="10">
        <f>IF(B485="","",SUMIFS($F$2:$F$501,$B$2:$B$501,B485,$G$2:$G$501,"§ 37b Pauschalsteuer"))</f>
        <v/>
      </c>
      <c r="K485" s="10">
        <f>IF(G485="§ 37b Pauschalsteuer",ROUND(F485*Einstellungen!$B$6*(1+Einstellungen!$B$7+Einstellungen!$B$8),2),"")</f>
        <v/>
      </c>
      <c r="L485" s="11">
        <f>IF(OR(B485="",G485=""),"",IF(AND(G485="50-€-Sachbezug",I485&gt;Einstellungen!$B$3),"50 € im Monat überschritten: ganzer Betrag steuerpflichtig",IF(AND(G485="60-€-Aufmerksamkeit",D485="Weihnachten"),"Weihnachten ist kein persönlicher Anlass",IF(AND(G485="60-€-Aufmerksamkeit",F485&gt;Einstellungen!$B$4),"über 60 €: keine Aufmerksamkeit mehr",IF(AND(G485="§ 37b Pauschalsteuer",J485&gt;Einstellungen!$B$5),"§ 37b: über 10.000 € im Jahr",IF(G485="§ 37b Pauschalsteuer","ok, Sozialversicherung beachten","ok"))))))</f>
        <v/>
      </c>
    </row>
    <row r="486">
      <c r="A486" s="12" t="n"/>
      <c r="F486" s="13" t="n"/>
      <c r="H486" s="9">
        <f>IF(A486="","",DATE(YEAR(A486),MONTH(A486),1))</f>
        <v/>
      </c>
      <c r="I486" s="10">
        <f>IF(OR(A486="",B486=""),"",SUMIFS($F$2:$F$501,$B$2:$B$501,B486,$H$2:$H$501,H486,$G$2:$G$501,"50-€-Sachbezug"))</f>
        <v/>
      </c>
      <c r="J486" s="10">
        <f>IF(B486="","",SUMIFS($F$2:$F$501,$B$2:$B$501,B486,$G$2:$G$501,"§ 37b Pauschalsteuer"))</f>
        <v/>
      </c>
      <c r="K486" s="10">
        <f>IF(G486="§ 37b Pauschalsteuer",ROUND(F486*Einstellungen!$B$6*(1+Einstellungen!$B$7+Einstellungen!$B$8),2),"")</f>
        <v/>
      </c>
      <c r="L486" s="11">
        <f>IF(OR(B486="",G486=""),"",IF(AND(G486="50-€-Sachbezug",I486&gt;Einstellungen!$B$3),"50 € im Monat überschritten: ganzer Betrag steuerpflichtig",IF(AND(G486="60-€-Aufmerksamkeit",D486="Weihnachten"),"Weihnachten ist kein persönlicher Anlass",IF(AND(G486="60-€-Aufmerksamkeit",F486&gt;Einstellungen!$B$4),"über 60 €: keine Aufmerksamkeit mehr",IF(AND(G486="§ 37b Pauschalsteuer",J486&gt;Einstellungen!$B$5),"§ 37b: über 10.000 € im Jahr",IF(G486="§ 37b Pauschalsteuer","ok, Sozialversicherung beachten","ok"))))))</f>
        <v/>
      </c>
    </row>
    <row r="487">
      <c r="A487" s="12" t="n"/>
      <c r="F487" s="13" t="n"/>
      <c r="H487" s="9">
        <f>IF(A487="","",DATE(YEAR(A487),MONTH(A487),1))</f>
        <v/>
      </c>
      <c r="I487" s="10">
        <f>IF(OR(A487="",B487=""),"",SUMIFS($F$2:$F$501,$B$2:$B$501,B487,$H$2:$H$501,H487,$G$2:$G$501,"50-€-Sachbezug"))</f>
        <v/>
      </c>
      <c r="J487" s="10">
        <f>IF(B487="","",SUMIFS($F$2:$F$501,$B$2:$B$501,B487,$G$2:$G$501,"§ 37b Pauschalsteuer"))</f>
        <v/>
      </c>
      <c r="K487" s="10">
        <f>IF(G487="§ 37b Pauschalsteuer",ROUND(F487*Einstellungen!$B$6*(1+Einstellungen!$B$7+Einstellungen!$B$8),2),"")</f>
        <v/>
      </c>
      <c r="L487" s="11">
        <f>IF(OR(B487="",G487=""),"",IF(AND(G487="50-€-Sachbezug",I487&gt;Einstellungen!$B$3),"50 € im Monat überschritten: ganzer Betrag steuerpflichtig",IF(AND(G487="60-€-Aufmerksamkeit",D487="Weihnachten"),"Weihnachten ist kein persönlicher Anlass",IF(AND(G487="60-€-Aufmerksamkeit",F487&gt;Einstellungen!$B$4),"über 60 €: keine Aufmerksamkeit mehr",IF(AND(G487="§ 37b Pauschalsteuer",J487&gt;Einstellungen!$B$5),"§ 37b: über 10.000 € im Jahr",IF(G487="§ 37b Pauschalsteuer","ok, Sozialversicherung beachten","ok"))))))</f>
        <v/>
      </c>
    </row>
    <row r="488">
      <c r="A488" s="12" t="n"/>
      <c r="F488" s="13" t="n"/>
      <c r="H488" s="9">
        <f>IF(A488="","",DATE(YEAR(A488),MONTH(A488),1))</f>
        <v/>
      </c>
      <c r="I488" s="10">
        <f>IF(OR(A488="",B488=""),"",SUMIFS($F$2:$F$501,$B$2:$B$501,B488,$H$2:$H$501,H488,$G$2:$G$501,"50-€-Sachbezug"))</f>
        <v/>
      </c>
      <c r="J488" s="10">
        <f>IF(B488="","",SUMIFS($F$2:$F$501,$B$2:$B$501,B488,$G$2:$G$501,"§ 37b Pauschalsteuer"))</f>
        <v/>
      </c>
      <c r="K488" s="10">
        <f>IF(G488="§ 37b Pauschalsteuer",ROUND(F488*Einstellungen!$B$6*(1+Einstellungen!$B$7+Einstellungen!$B$8),2),"")</f>
        <v/>
      </c>
      <c r="L488" s="11">
        <f>IF(OR(B488="",G488=""),"",IF(AND(G488="50-€-Sachbezug",I488&gt;Einstellungen!$B$3),"50 € im Monat überschritten: ganzer Betrag steuerpflichtig",IF(AND(G488="60-€-Aufmerksamkeit",D488="Weihnachten"),"Weihnachten ist kein persönlicher Anlass",IF(AND(G488="60-€-Aufmerksamkeit",F488&gt;Einstellungen!$B$4),"über 60 €: keine Aufmerksamkeit mehr",IF(AND(G488="§ 37b Pauschalsteuer",J488&gt;Einstellungen!$B$5),"§ 37b: über 10.000 € im Jahr",IF(G488="§ 37b Pauschalsteuer","ok, Sozialversicherung beachten","ok"))))))</f>
        <v/>
      </c>
    </row>
    <row r="489">
      <c r="A489" s="12" t="n"/>
      <c r="F489" s="13" t="n"/>
      <c r="H489" s="9">
        <f>IF(A489="","",DATE(YEAR(A489),MONTH(A489),1))</f>
        <v/>
      </c>
      <c r="I489" s="10">
        <f>IF(OR(A489="",B489=""),"",SUMIFS($F$2:$F$501,$B$2:$B$501,B489,$H$2:$H$501,H489,$G$2:$G$501,"50-€-Sachbezug"))</f>
        <v/>
      </c>
      <c r="J489" s="10">
        <f>IF(B489="","",SUMIFS($F$2:$F$501,$B$2:$B$501,B489,$G$2:$G$501,"§ 37b Pauschalsteuer"))</f>
        <v/>
      </c>
      <c r="K489" s="10">
        <f>IF(G489="§ 37b Pauschalsteuer",ROUND(F489*Einstellungen!$B$6*(1+Einstellungen!$B$7+Einstellungen!$B$8),2),"")</f>
        <v/>
      </c>
      <c r="L489" s="11">
        <f>IF(OR(B489="",G489=""),"",IF(AND(G489="50-€-Sachbezug",I489&gt;Einstellungen!$B$3),"50 € im Monat überschritten: ganzer Betrag steuerpflichtig",IF(AND(G489="60-€-Aufmerksamkeit",D489="Weihnachten"),"Weihnachten ist kein persönlicher Anlass",IF(AND(G489="60-€-Aufmerksamkeit",F489&gt;Einstellungen!$B$4),"über 60 €: keine Aufmerksamkeit mehr",IF(AND(G489="§ 37b Pauschalsteuer",J489&gt;Einstellungen!$B$5),"§ 37b: über 10.000 € im Jahr",IF(G489="§ 37b Pauschalsteuer","ok, Sozialversicherung beachten","ok"))))))</f>
        <v/>
      </c>
    </row>
    <row r="490">
      <c r="A490" s="12" t="n"/>
      <c r="F490" s="13" t="n"/>
      <c r="H490" s="9">
        <f>IF(A490="","",DATE(YEAR(A490),MONTH(A490),1))</f>
        <v/>
      </c>
      <c r="I490" s="10">
        <f>IF(OR(A490="",B490=""),"",SUMIFS($F$2:$F$501,$B$2:$B$501,B490,$H$2:$H$501,H490,$G$2:$G$501,"50-€-Sachbezug"))</f>
        <v/>
      </c>
      <c r="J490" s="10">
        <f>IF(B490="","",SUMIFS($F$2:$F$501,$B$2:$B$501,B490,$G$2:$G$501,"§ 37b Pauschalsteuer"))</f>
        <v/>
      </c>
      <c r="K490" s="10">
        <f>IF(G490="§ 37b Pauschalsteuer",ROUND(F490*Einstellungen!$B$6*(1+Einstellungen!$B$7+Einstellungen!$B$8),2),"")</f>
        <v/>
      </c>
      <c r="L490" s="11">
        <f>IF(OR(B490="",G490=""),"",IF(AND(G490="50-€-Sachbezug",I490&gt;Einstellungen!$B$3),"50 € im Monat überschritten: ganzer Betrag steuerpflichtig",IF(AND(G490="60-€-Aufmerksamkeit",D490="Weihnachten"),"Weihnachten ist kein persönlicher Anlass",IF(AND(G490="60-€-Aufmerksamkeit",F490&gt;Einstellungen!$B$4),"über 60 €: keine Aufmerksamkeit mehr",IF(AND(G490="§ 37b Pauschalsteuer",J490&gt;Einstellungen!$B$5),"§ 37b: über 10.000 € im Jahr",IF(G490="§ 37b Pauschalsteuer","ok, Sozialversicherung beachten","ok"))))))</f>
        <v/>
      </c>
    </row>
    <row r="491">
      <c r="A491" s="12" t="n"/>
      <c r="F491" s="13" t="n"/>
      <c r="H491" s="9">
        <f>IF(A491="","",DATE(YEAR(A491),MONTH(A491),1))</f>
        <v/>
      </c>
      <c r="I491" s="10">
        <f>IF(OR(A491="",B491=""),"",SUMIFS($F$2:$F$501,$B$2:$B$501,B491,$H$2:$H$501,H491,$G$2:$G$501,"50-€-Sachbezug"))</f>
        <v/>
      </c>
      <c r="J491" s="10">
        <f>IF(B491="","",SUMIFS($F$2:$F$501,$B$2:$B$501,B491,$G$2:$G$501,"§ 37b Pauschalsteuer"))</f>
        <v/>
      </c>
      <c r="K491" s="10">
        <f>IF(G491="§ 37b Pauschalsteuer",ROUND(F491*Einstellungen!$B$6*(1+Einstellungen!$B$7+Einstellungen!$B$8),2),"")</f>
        <v/>
      </c>
      <c r="L491" s="11">
        <f>IF(OR(B491="",G491=""),"",IF(AND(G491="50-€-Sachbezug",I491&gt;Einstellungen!$B$3),"50 € im Monat überschritten: ganzer Betrag steuerpflichtig",IF(AND(G491="60-€-Aufmerksamkeit",D491="Weihnachten"),"Weihnachten ist kein persönlicher Anlass",IF(AND(G491="60-€-Aufmerksamkeit",F491&gt;Einstellungen!$B$4),"über 60 €: keine Aufmerksamkeit mehr",IF(AND(G491="§ 37b Pauschalsteuer",J491&gt;Einstellungen!$B$5),"§ 37b: über 10.000 € im Jahr",IF(G491="§ 37b Pauschalsteuer","ok, Sozialversicherung beachten","ok"))))))</f>
        <v/>
      </c>
    </row>
    <row r="492">
      <c r="A492" s="12" t="n"/>
      <c r="F492" s="13" t="n"/>
      <c r="H492" s="9">
        <f>IF(A492="","",DATE(YEAR(A492),MONTH(A492),1))</f>
        <v/>
      </c>
      <c r="I492" s="10">
        <f>IF(OR(A492="",B492=""),"",SUMIFS($F$2:$F$501,$B$2:$B$501,B492,$H$2:$H$501,H492,$G$2:$G$501,"50-€-Sachbezug"))</f>
        <v/>
      </c>
      <c r="J492" s="10">
        <f>IF(B492="","",SUMIFS($F$2:$F$501,$B$2:$B$501,B492,$G$2:$G$501,"§ 37b Pauschalsteuer"))</f>
        <v/>
      </c>
      <c r="K492" s="10">
        <f>IF(G492="§ 37b Pauschalsteuer",ROUND(F492*Einstellungen!$B$6*(1+Einstellungen!$B$7+Einstellungen!$B$8),2),"")</f>
        <v/>
      </c>
      <c r="L492" s="11">
        <f>IF(OR(B492="",G492=""),"",IF(AND(G492="50-€-Sachbezug",I492&gt;Einstellungen!$B$3),"50 € im Monat überschritten: ganzer Betrag steuerpflichtig",IF(AND(G492="60-€-Aufmerksamkeit",D492="Weihnachten"),"Weihnachten ist kein persönlicher Anlass",IF(AND(G492="60-€-Aufmerksamkeit",F492&gt;Einstellungen!$B$4),"über 60 €: keine Aufmerksamkeit mehr",IF(AND(G492="§ 37b Pauschalsteuer",J492&gt;Einstellungen!$B$5),"§ 37b: über 10.000 € im Jahr",IF(G492="§ 37b Pauschalsteuer","ok, Sozialversicherung beachten","ok"))))))</f>
        <v/>
      </c>
    </row>
    <row r="493">
      <c r="A493" s="12" t="n"/>
      <c r="F493" s="13" t="n"/>
      <c r="H493" s="9">
        <f>IF(A493="","",DATE(YEAR(A493),MONTH(A493),1))</f>
        <v/>
      </c>
      <c r="I493" s="10">
        <f>IF(OR(A493="",B493=""),"",SUMIFS($F$2:$F$501,$B$2:$B$501,B493,$H$2:$H$501,H493,$G$2:$G$501,"50-€-Sachbezug"))</f>
        <v/>
      </c>
      <c r="J493" s="10">
        <f>IF(B493="","",SUMIFS($F$2:$F$501,$B$2:$B$501,B493,$G$2:$G$501,"§ 37b Pauschalsteuer"))</f>
        <v/>
      </c>
      <c r="K493" s="10">
        <f>IF(G493="§ 37b Pauschalsteuer",ROUND(F493*Einstellungen!$B$6*(1+Einstellungen!$B$7+Einstellungen!$B$8),2),"")</f>
        <v/>
      </c>
      <c r="L493" s="11">
        <f>IF(OR(B493="",G493=""),"",IF(AND(G493="50-€-Sachbezug",I493&gt;Einstellungen!$B$3),"50 € im Monat überschritten: ganzer Betrag steuerpflichtig",IF(AND(G493="60-€-Aufmerksamkeit",D493="Weihnachten"),"Weihnachten ist kein persönlicher Anlass",IF(AND(G493="60-€-Aufmerksamkeit",F493&gt;Einstellungen!$B$4),"über 60 €: keine Aufmerksamkeit mehr",IF(AND(G493="§ 37b Pauschalsteuer",J493&gt;Einstellungen!$B$5),"§ 37b: über 10.000 € im Jahr",IF(G493="§ 37b Pauschalsteuer","ok, Sozialversicherung beachten","ok"))))))</f>
        <v/>
      </c>
    </row>
    <row r="494">
      <c r="A494" s="12" t="n"/>
      <c r="F494" s="13" t="n"/>
      <c r="H494" s="9">
        <f>IF(A494="","",DATE(YEAR(A494),MONTH(A494),1))</f>
        <v/>
      </c>
      <c r="I494" s="10">
        <f>IF(OR(A494="",B494=""),"",SUMIFS($F$2:$F$501,$B$2:$B$501,B494,$H$2:$H$501,H494,$G$2:$G$501,"50-€-Sachbezug"))</f>
        <v/>
      </c>
      <c r="J494" s="10">
        <f>IF(B494="","",SUMIFS($F$2:$F$501,$B$2:$B$501,B494,$G$2:$G$501,"§ 37b Pauschalsteuer"))</f>
        <v/>
      </c>
      <c r="K494" s="10">
        <f>IF(G494="§ 37b Pauschalsteuer",ROUND(F494*Einstellungen!$B$6*(1+Einstellungen!$B$7+Einstellungen!$B$8),2),"")</f>
        <v/>
      </c>
      <c r="L494" s="11">
        <f>IF(OR(B494="",G494=""),"",IF(AND(G494="50-€-Sachbezug",I494&gt;Einstellungen!$B$3),"50 € im Monat überschritten: ganzer Betrag steuerpflichtig",IF(AND(G494="60-€-Aufmerksamkeit",D494="Weihnachten"),"Weihnachten ist kein persönlicher Anlass",IF(AND(G494="60-€-Aufmerksamkeit",F494&gt;Einstellungen!$B$4),"über 60 €: keine Aufmerksamkeit mehr",IF(AND(G494="§ 37b Pauschalsteuer",J494&gt;Einstellungen!$B$5),"§ 37b: über 10.000 € im Jahr",IF(G494="§ 37b Pauschalsteuer","ok, Sozialversicherung beachten","ok"))))))</f>
        <v/>
      </c>
    </row>
    <row r="495">
      <c r="A495" s="12" t="n"/>
      <c r="F495" s="13" t="n"/>
      <c r="H495" s="9">
        <f>IF(A495="","",DATE(YEAR(A495),MONTH(A495),1))</f>
        <v/>
      </c>
      <c r="I495" s="10">
        <f>IF(OR(A495="",B495=""),"",SUMIFS($F$2:$F$501,$B$2:$B$501,B495,$H$2:$H$501,H495,$G$2:$G$501,"50-€-Sachbezug"))</f>
        <v/>
      </c>
      <c r="J495" s="10">
        <f>IF(B495="","",SUMIFS($F$2:$F$501,$B$2:$B$501,B495,$G$2:$G$501,"§ 37b Pauschalsteuer"))</f>
        <v/>
      </c>
      <c r="K495" s="10">
        <f>IF(G495="§ 37b Pauschalsteuer",ROUND(F495*Einstellungen!$B$6*(1+Einstellungen!$B$7+Einstellungen!$B$8),2),"")</f>
        <v/>
      </c>
      <c r="L495" s="11">
        <f>IF(OR(B495="",G495=""),"",IF(AND(G495="50-€-Sachbezug",I495&gt;Einstellungen!$B$3),"50 € im Monat überschritten: ganzer Betrag steuerpflichtig",IF(AND(G495="60-€-Aufmerksamkeit",D495="Weihnachten"),"Weihnachten ist kein persönlicher Anlass",IF(AND(G495="60-€-Aufmerksamkeit",F495&gt;Einstellungen!$B$4),"über 60 €: keine Aufmerksamkeit mehr",IF(AND(G495="§ 37b Pauschalsteuer",J495&gt;Einstellungen!$B$5),"§ 37b: über 10.000 € im Jahr",IF(G495="§ 37b Pauschalsteuer","ok, Sozialversicherung beachten","ok"))))))</f>
        <v/>
      </c>
    </row>
    <row r="496">
      <c r="A496" s="12" t="n"/>
      <c r="F496" s="13" t="n"/>
      <c r="H496" s="9">
        <f>IF(A496="","",DATE(YEAR(A496),MONTH(A496),1))</f>
        <v/>
      </c>
      <c r="I496" s="10">
        <f>IF(OR(A496="",B496=""),"",SUMIFS($F$2:$F$501,$B$2:$B$501,B496,$H$2:$H$501,H496,$G$2:$G$501,"50-€-Sachbezug"))</f>
        <v/>
      </c>
      <c r="J496" s="10">
        <f>IF(B496="","",SUMIFS($F$2:$F$501,$B$2:$B$501,B496,$G$2:$G$501,"§ 37b Pauschalsteuer"))</f>
        <v/>
      </c>
      <c r="K496" s="10">
        <f>IF(G496="§ 37b Pauschalsteuer",ROUND(F496*Einstellungen!$B$6*(1+Einstellungen!$B$7+Einstellungen!$B$8),2),"")</f>
        <v/>
      </c>
      <c r="L496" s="11">
        <f>IF(OR(B496="",G496=""),"",IF(AND(G496="50-€-Sachbezug",I496&gt;Einstellungen!$B$3),"50 € im Monat überschritten: ganzer Betrag steuerpflichtig",IF(AND(G496="60-€-Aufmerksamkeit",D496="Weihnachten"),"Weihnachten ist kein persönlicher Anlass",IF(AND(G496="60-€-Aufmerksamkeit",F496&gt;Einstellungen!$B$4),"über 60 €: keine Aufmerksamkeit mehr",IF(AND(G496="§ 37b Pauschalsteuer",J496&gt;Einstellungen!$B$5),"§ 37b: über 10.000 € im Jahr",IF(G496="§ 37b Pauschalsteuer","ok, Sozialversicherung beachten","ok"))))))</f>
        <v/>
      </c>
    </row>
    <row r="497">
      <c r="A497" s="12" t="n"/>
      <c r="F497" s="13" t="n"/>
      <c r="H497" s="9">
        <f>IF(A497="","",DATE(YEAR(A497),MONTH(A497),1))</f>
        <v/>
      </c>
      <c r="I497" s="10">
        <f>IF(OR(A497="",B497=""),"",SUMIFS($F$2:$F$501,$B$2:$B$501,B497,$H$2:$H$501,H497,$G$2:$G$501,"50-€-Sachbezug"))</f>
        <v/>
      </c>
      <c r="J497" s="10">
        <f>IF(B497="","",SUMIFS($F$2:$F$501,$B$2:$B$501,B497,$G$2:$G$501,"§ 37b Pauschalsteuer"))</f>
        <v/>
      </c>
      <c r="K497" s="10">
        <f>IF(G497="§ 37b Pauschalsteuer",ROUND(F497*Einstellungen!$B$6*(1+Einstellungen!$B$7+Einstellungen!$B$8),2),"")</f>
        <v/>
      </c>
      <c r="L497" s="11">
        <f>IF(OR(B497="",G497=""),"",IF(AND(G497="50-€-Sachbezug",I497&gt;Einstellungen!$B$3),"50 € im Monat überschritten: ganzer Betrag steuerpflichtig",IF(AND(G497="60-€-Aufmerksamkeit",D497="Weihnachten"),"Weihnachten ist kein persönlicher Anlass",IF(AND(G497="60-€-Aufmerksamkeit",F497&gt;Einstellungen!$B$4),"über 60 €: keine Aufmerksamkeit mehr",IF(AND(G497="§ 37b Pauschalsteuer",J497&gt;Einstellungen!$B$5),"§ 37b: über 10.000 € im Jahr",IF(G497="§ 37b Pauschalsteuer","ok, Sozialversicherung beachten","ok"))))))</f>
        <v/>
      </c>
    </row>
    <row r="498">
      <c r="A498" s="12" t="n"/>
      <c r="F498" s="13" t="n"/>
      <c r="H498" s="9">
        <f>IF(A498="","",DATE(YEAR(A498),MONTH(A498),1))</f>
        <v/>
      </c>
      <c r="I498" s="10">
        <f>IF(OR(A498="",B498=""),"",SUMIFS($F$2:$F$501,$B$2:$B$501,B498,$H$2:$H$501,H498,$G$2:$G$501,"50-€-Sachbezug"))</f>
        <v/>
      </c>
      <c r="J498" s="10">
        <f>IF(B498="","",SUMIFS($F$2:$F$501,$B$2:$B$501,B498,$G$2:$G$501,"§ 37b Pauschalsteuer"))</f>
        <v/>
      </c>
      <c r="K498" s="10">
        <f>IF(G498="§ 37b Pauschalsteuer",ROUND(F498*Einstellungen!$B$6*(1+Einstellungen!$B$7+Einstellungen!$B$8),2),"")</f>
        <v/>
      </c>
      <c r="L498" s="11">
        <f>IF(OR(B498="",G498=""),"",IF(AND(G498="50-€-Sachbezug",I498&gt;Einstellungen!$B$3),"50 € im Monat überschritten: ganzer Betrag steuerpflichtig",IF(AND(G498="60-€-Aufmerksamkeit",D498="Weihnachten"),"Weihnachten ist kein persönlicher Anlass",IF(AND(G498="60-€-Aufmerksamkeit",F498&gt;Einstellungen!$B$4),"über 60 €: keine Aufmerksamkeit mehr",IF(AND(G498="§ 37b Pauschalsteuer",J498&gt;Einstellungen!$B$5),"§ 37b: über 10.000 € im Jahr",IF(G498="§ 37b Pauschalsteuer","ok, Sozialversicherung beachten","ok"))))))</f>
        <v/>
      </c>
    </row>
    <row r="499">
      <c r="A499" s="12" t="n"/>
      <c r="F499" s="13" t="n"/>
      <c r="H499" s="9">
        <f>IF(A499="","",DATE(YEAR(A499),MONTH(A499),1))</f>
        <v/>
      </c>
      <c r="I499" s="10">
        <f>IF(OR(A499="",B499=""),"",SUMIFS($F$2:$F$501,$B$2:$B$501,B499,$H$2:$H$501,H499,$G$2:$G$501,"50-€-Sachbezug"))</f>
        <v/>
      </c>
      <c r="J499" s="10">
        <f>IF(B499="","",SUMIFS($F$2:$F$501,$B$2:$B$501,B499,$G$2:$G$501,"§ 37b Pauschalsteuer"))</f>
        <v/>
      </c>
      <c r="K499" s="10">
        <f>IF(G499="§ 37b Pauschalsteuer",ROUND(F499*Einstellungen!$B$6*(1+Einstellungen!$B$7+Einstellungen!$B$8),2),"")</f>
        <v/>
      </c>
      <c r="L499" s="11">
        <f>IF(OR(B499="",G499=""),"",IF(AND(G499="50-€-Sachbezug",I499&gt;Einstellungen!$B$3),"50 € im Monat überschritten: ganzer Betrag steuerpflichtig",IF(AND(G499="60-€-Aufmerksamkeit",D499="Weihnachten"),"Weihnachten ist kein persönlicher Anlass",IF(AND(G499="60-€-Aufmerksamkeit",F499&gt;Einstellungen!$B$4),"über 60 €: keine Aufmerksamkeit mehr",IF(AND(G499="§ 37b Pauschalsteuer",J499&gt;Einstellungen!$B$5),"§ 37b: über 10.000 € im Jahr",IF(G499="§ 37b Pauschalsteuer","ok, Sozialversicherung beachten","ok"))))))</f>
        <v/>
      </c>
    </row>
    <row r="500">
      <c r="A500" s="12" t="n"/>
      <c r="F500" s="13" t="n"/>
      <c r="H500" s="9">
        <f>IF(A500="","",DATE(YEAR(A500),MONTH(A500),1))</f>
        <v/>
      </c>
      <c r="I500" s="10">
        <f>IF(OR(A500="",B500=""),"",SUMIFS($F$2:$F$501,$B$2:$B$501,B500,$H$2:$H$501,H500,$G$2:$G$501,"50-€-Sachbezug"))</f>
        <v/>
      </c>
      <c r="J500" s="10">
        <f>IF(B500="","",SUMIFS($F$2:$F$501,$B$2:$B$501,B500,$G$2:$G$501,"§ 37b Pauschalsteuer"))</f>
        <v/>
      </c>
      <c r="K500" s="10">
        <f>IF(G500="§ 37b Pauschalsteuer",ROUND(F500*Einstellungen!$B$6*(1+Einstellungen!$B$7+Einstellungen!$B$8),2),"")</f>
        <v/>
      </c>
      <c r="L500" s="11">
        <f>IF(OR(B500="",G500=""),"",IF(AND(G500="50-€-Sachbezug",I500&gt;Einstellungen!$B$3),"50 € im Monat überschritten: ganzer Betrag steuerpflichtig",IF(AND(G500="60-€-Aufmerksamkeit",D500="Weihnachten"),"Weihnachten ist kein persönlicher Anlass",IF(AND(G500="60-€-Aufmerksamkeit",F500&gt;Einstellungen!$B$4),"über 60 €: keine Aufmerksamkeit mehr",IF(AND(G500="§ 37b Pauschalsteuer",J500&gt;Einstellungen!$B$5),"§ 37b: über 10.000 € im Jahr",IF(G500="§ 37b Pauschalsteuer","ok, Sozialversicherung beachten","ok"))))))</f>
        <v/>
      </c>
    </row>
    <row r="501">
      <c r="A501" s="12" t="n"/>
      <c r="F501" s="13" t="n"/>
      <c r="H501" s="9">
        <f>IF(A501="","",DATE(YEAR(A501),MONTH(A501),1))</f>
        <v/>
      </c>
      <c r="I501" s="10">
        <f>IF(OR(A501="",B501=""),"",SUMIFS($F$2:$F$501,$B$2:$B$501,B501,$H$2:$H$501,H501,$G$2:$G$501,"50-€-Sachbezug"))</f>
        <v/>
      </c>
      <c r="J501" s="10">
        <f>IF(B501="","",SUMIFS($F$2:$F$501,$B$2:$B$501,B501,$G$2:$G$501,"§ 37b Pauschalsteuer"))</f>
        <v/>
      </c>
      <c r="K501" s="10">
        <f>IF(G501="§ 37b Pauschalsteuer",ROUND(F501*Einstellungen!$B$6*(1+Einstellungen!$B$7+Einstellungen!$B$8),2),"")</f>
        <v/>
      </c>
      <c r="L501" s="11">
        <f>IF(OR(B501="",G501=""),"",IF(AND(G501="50-€-Sachbezug",I501&gt;Einstellungen!$B$3),"50 € im Monat überschritten: ganzer Betrag steuerpflichtig",IF(AND(G501="60-€-Aufmerksamkeit",D501="Weihnachten"),"Weihnachten ist kein persönlicher Anlass",IF(AND(G501="60-€-Aufmerksamkeit",F501&gt;Einstellungen!$B$4),"über 60 €: keine Aufmerksamkeit mehr",IF(AND(G501="§ 37b Pauschalsteuer",J501&gt;Einstellungen!$B$5),"§ 37b: über 10.000 € im Jahr",IF(G501="§ 37b Pauschalsteuer","ok, Sozialversicherung beachten","ok"))))))</f>
        <v/>
      </c>
    </row>
  </sheetData>
  <conditionalFormatting sqref="A2:M501">
    <cfRule type="expression" priority="1" dxfId="0">
      <formula>AND($L2&lt;&gt;"",LEFT($L2,2)&lt;&gt;"ok")</formula>
    </cfRule>
  </conditionalFormatting>
  <dataValidations count="2">
    <dataValidation sqref="D2:D501" showDropDown="0" showInputMessage="0" showErrorMessage="0" allowBlank="1" type="list">
      <formula1>"Weihnachten,Geburtstag,Hochzeit,Geburt,Dienstjubiläum,Prämie/Incentive,Sonstiges"</formula1>
    </dataValidation>
    <dataValidation sqref="G2:G501" showDropDown="0" showInputMessage="0" showErrorMessage="0" allowBlank="1" type="list">
      <formula1>"50-€-Sachbezug,60-€-Aufmerksamkeit,Betriebsveranstaltung (110 €),§ 37b Pauschalsteuer,individuell versteuert"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</cols>
  <sheetData>
    <row r="1">
      <c r="A1" s="14" t="inlineStr">
        <is>
          <t>Einstellung</t>
        </is>
      </c>
      <c r="B1" s="14" t="inlineStr">
        <is>
          <t>Wert</t>
        </is>
      </c>
    </row>
    <row r="2">
      <c r="A2" t="inlineStr">
        <is>
          <t>Jahr</t>
        </is>
      </c>
      <c r="B2" s="15" t="n">
        <v>2026</v>
      </c>
    </row>
    <row r="3">
      <c r="A3" t="inlineStr">
        <is>
          <t>50-€-Freigrenze Sachbezug je Monat</t>
        </is>
      </c>
      <c r="B3" s="10" t="n">
        <v>50</v>
      </c>
    </row>
    <row r="4">
      <c r="A4" t="inlineStr">
        <is>
          <t>60-€-Grenze Aufmerksamkeit je Anlass</t>
        </is>
      </c>
      <c r="B4" s="10" t="n">
        <v>60</v>
      </c>
    </row>
    <row r="5">
      <c r="A5" t="inlineStr">
        <is>
          <t>§ 37b Höchstbetrag je Person und Jahr</t>
        </is>
      </c>
      <c r="B5" s="10" t="n">
        <v>10000</v>
      </c>
    </row>
    <row r="6">
      <c r="A6" t="inlineStr">
        <is>
          <t>§ 37b Pauschalsteuersatz</t>
        </is>
      </c>
      <c r="B6" s="16" t="n">
        <v>0.3</v>
      </c>
    </row>
    <row r="7">
      <c r="A7" t="inlineStr">
        <is>
          <t>Solidaritätszuschlag auf die Pauschalsteuer</t>
        </is>
      </c>
      <c r="B7" s="16" t="n">
        <v>0.055</v>
      </c>
    </row>
    <row r="8">
      <c r="A8" t="inlineStr">
        <is>
          <t>Pauschale Kirchensteuer (je nach Bundesland anpassen)</t>
        </is>
      </c>
      <c r="B8" s="16" t="n">
        <v>0.07000000000000001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2026-09-18T13:37:46Z</dcterms:created>
  <dcterms:modified xmlns:dcterms="http://purl.org/dc/terms/" xmlns:xsi="http://www.w3.org/2001/XMLSchema-instance" xsi:type="dcterms:W3CDTF">2026-09-18T13:37:46Z</dcterms:modified>
</cp:coreProperties>
</file>